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0" windowWidth="24855" windowHeight="12015"/>
  </bookViews>
  <sheets>
    <sheet name="Ακροστιχίδα1" sheetId="1" r:id="rId1"/>
    <sheet name="Ακροστιχίδα 2" sheetId="11" r:id="rId2"/>
    <sheet name="Ακροστιχίδα 3" sheetId="12" r:id="rId3"/>
    <sheet name="Ακροστιχίδα 4" sheetId="13" r:id="rId4"/>
    <sheet name="Ακροστιχίδα 5" sheetId="14" r:id="rId5"/>
    <sheet name="Ακροστιχίδα 6" sheetId="15" r:id="rId6"/>
    <sheet name="Ακροστιχίδα 7" sheetId="16" r:id="rId7"/>
    <sheet name="Ακροστιχίδα 8" sheetId="17" r:id="rId8"/>
    <sheet name="Ακροστιχίδα 9" sheetId="18" r:id="rId9"/>
    <sheet name="Ακροστιχίδα 10" sheetId="19" r:id="rId10"/>
  </sheets>
  <calcPr calcId="124519"/>
</workbook>
</file>

<file path=xl/calcChain.xml><?xml version="1.0" encoding="utf-8"?>
<calcChain xmlns="http://schemas.openxmlformats.org/spreadsheetml/2006/main">
  <c r="Z8" i="17"/>
  <c r="Y8"/>
  <c r="X8"/>
  <c r="W8"/>
  <c r="V8"/>
  <c r="U8"/>
  <c r="AM16" i="15"/>
  <c r="AM15"/>
  <c r="AM14"/>
  <c r="AM13"/>
  <c r="AM12"/>
  <c r="AM11"/>
  <c r="AM10"/>
  <c r="AM9"/>
  <c r="AM8"/>
  <c r="AB18"/>
  <c r="AA18"/>
  <c r="Z18"/>
  <c r="Y18"/>
  <c r="X18"/>
  <c r="W18"/>
  <c r="V18"/>
  <c r="U18"/>
  <c r="Z16"/>
  <c r="Y16"/>
  <c r="X16"/>
  <c r="W16"/>
  <c r="V16"/>
  <c r="U16"/>
  <c r="T16"/>
  <c r="X14"/>
  <c r="W14"/>
  <c r="V14"/>
  <c r="U14"/>
  <c r="T14"/>
  <c r="Y12"/>
  <c r="X12"/>
  <c r="W12"/>
  <c r="V12"/>
  <c r="U12"/>
  <c r="T12"/>
  <c r="X10"/>
  <c r="W10"/>
  <c r="V10"/>
  <c r="U10"/>
  <c r="T10"/>
  <c r="V8"/>
  <c r="U8"/>
  <c r="T8"/>
  <c r="AN18" i="19"/>
  <c r="AN17"/>
  <c r="AN16"/>
  <c r="AN15"/>
  <c r="AN14"/>
  <c r="AN13"/>
  <c r="AN12"/>
  <c r="AN11"/>
  <c r="AN10"/>
  <c r="AN9"/>
  <c r="AN8"/>
  <c r="AE18"/>
  <c r="AD18"/>
  <c r="AC18"/>
  <c r="AB18"/>
  <c r="AA18"/>
  <c r="Z18"/>
  <c r="Y18"/>
  <c r="X18"/>
  <c r="W18"/>
  <c r="V18"/>
  <c r="Z16"/>
  <c r="Y16"/>
  <c r="X16"/>
  <c r="V16"/>
  <c r="U16"/>
  <c r="Z14"/>
  <c r="Y14"/>
  <c r="X14"/>
  <c r="W14"/>
  <c r="V14"/>
  <c r="U14"/>
  <c r="X12"/>
  <c r="W12"/>
  <c r="U12"/>
  <c r="AB10"/>
  <c r="AA10"/>
  <c r="Z10"/>
  <c r="Y10"/>
  <c r="X10"/>
  <c r="W10"/>
  <c r="U10"/>
  <c r="AD8"/>
  <c r="AE8"/>
  <c r="U8"/>
  <c r="AB8"/>
  <c r="AA8"/>
  <c r="Z8"/>
  <c r="Y8"/>
  <c r="X8"/>
  <c r="W8"/>
  <c r="V8"/>
  <c r="AN19"/>
  <c r="U18"/>
  <c r="AK18" s="1"/>
  <c r="AL18" s="1"/>
  <c r="AC16"/>
  <c r="AB16"/>
  <c r="AA16"/>
  <c r="W16"/>
  <c r="AK16"/>
  <c r="AL16" s="1"/>
  <c r="AC14"/>
  <c r="AB14"/>
  <c r="AA14"/>
  <c r="AC12"/>
  <c r="AB12"/>
  <c r="AA12"/>
  <c r="Z12"/>
  <c r="Y12"/>
  <c r="V12"/>
  <c r="AK12" s="1"/>
  <c r="AL12" s="1"/>
  <c r="V10"/>
  <c r="AN20"/>
  <c r="AN21" s="1"/>
  <c r="AL21" s="1"/>
  <c r="AH8"/>
  <c r="AG8"/>
  <c r="AF8"/>
  <c r="AC8"/>
  <c r="AN17" i="18"/>
  <c r="AN16"/>
  <c r="AN15"/>
  <c r="AN14"/>
  <c r="AN13"/>
  <c r="AN12"/>
  <c r="AN11"/>
  <c r="AN10"/>
  <c r="AN9"/>
  <c r="AN8"/>
  <c r="AB8"/>
  <c r="AA8"/>
  <c r="Z8"/>
  <c r="Y8"/>
  <c r="X8"/>
  <c r="W8"/>
  <c r="V8"/>
  <c r="U8"/>
  <c r="AK8" s="1"/>
  <c r="AL8" s="1"/>
  <c r="Y10"/>
  <c r="X10"/>
  <c r="W10"/>
  <c r="V10"/>
  <c r="U10"/>
  <c r="X12"/>
  <c r="W12"/>
  <c r="V12"/>
  <c r="U12"/>
  <c r="AA14"/>
  <c r="Z14"/>
  <c r="Y14"/>
  <c r="X14"/>
  <c r="W14"/>
  <c r="V14"/>
  <c r="U14"/>
  <c r="AE16"/>
  <c r="AD16"/>
  <c r="AC16"/>
  <c r="AA16"/>
  <c r="Y16"/>
  <c r="X16"/>
  <c r="W16"/>
  <c r="V16"/>
  <c r="U16"/>
  <c r="AB16"/>
  <c r="Z16"/>
  <c r="AC14"/>
  <c r="AB14"/>
  <c r="AK14"/>
  <c r="AL14" s="1"/>
  <c r="AC12"/>
  <c r="AB12"/>
  <c r="AA12"/>
  <c r="Z12"/>
  <c r="Y12"/>
  <c r="AK12"/>
  <c r="AL12" s="1"/>
  <c r="AB10"/>
  <c r="AA10"/>
  <c r="Z10"/>
  <c r="AK10"/>
  <c r="AL10" s="1"/>
  <c r="AN18"/>
  <c r="AN19" s="1"/>
  <c r="AL19" s="1"/>
  <c r="AH8"/>
  <c r="AG8"/>
  <c r="AF8"/>
  <c r="AE8"/>
  <c r="AD8"/>
  <c r="AC8"/>
  <c r="AM17" i="17"/>
  <c r="AM16"/>
  <c r="AM15"/>
  <c r="AM14"/>
  <c r="AM13"/>
  <c r="AM12"/>
  <c r="AM11"/>
  <c r="AM10"/>
  <c r="AM9"/>
  <c r="AM8"/>
  <c r="AA16"/>
  <c r="Z16"/>
  <c r="X16"/>
  <c r="W16"/>
  <c r="V16"/>
  <c r="U16"/>
  <c r="T16"/>
  <c r="Y14"/>
  <c r="X14"/>
  <c r="W14"/>
  <c r="V14"/>
  <c r="U14"/>
  <c r="T14"/>
  <c r="Y12"/>
  <c r="X12"/>
  <c r="W12"/>
  <c r="V12"/>
  <c r="U12"/>
  <c r="T12"/>
  <c r="Z10"/>
  <c r="AA10"/>
  <c r="X10"/>
  <c r="W10"/>
  <c r="V10"/>
  <c r="U10"/>
  <c r="T10"/>
  <c r="T8"/>
  <c r="AB16"/>
  <c r="Y16"/>
  <c r="AB14"/>
  <c r="AA14"/>
  <c r="Z14"/>
  <c r="AJ14"/>
  <c r="AK14" s="1"/>
  <c r="AB12"/>
  <c r="AA12"/>
  <c r="Z12"/>
  <c r="AJ12"/>
  <c r="AK12" s="1"/>
  <c r="Y10"/>
  <c r="AG8"/>
  <c r="AF8"/>
  <c r="AE8"/>
  <c r="AD8"/>
  <c r="AC8"/>
  <c r="AB8"/>
  <c r="AA8"/>
  <c r="AJ8"/>
  <c r="AK8" s="1"/>
  <c r="AM19" i="16"/>
  <c r="AM18"/>
  <c r="AM17"/>
  <c r="AM16"/>
  <c r="AM15"/>
  <c r="AM14"/>
  <c r="AM13"/>
  <c r="AM12"/>
  <c r="AM11"/>
  <c r="AM10"/>
  <c r="AM9"/>
  <c r="AM8"/>
  <c r="AA18"/>
  <c r="Z18"/>
  <c r="Y18"/>
  <c r="X18"/>
  <c r="W18"/>
  <c r="V18"/>
  <c r="U18"/>
  <c r="T18"/>
  <c r="Z16"/>
  <c r="Y16"/>
  <c r="X16"/>
  <c r="W16"/>
  <c r="V16"/>
  <c r="U16"/>
  <c r="T16"/>
  <c r="AB14"/>
  <c r="Z14"/>
  <c r="Y14"/>
  <c r="X14"/>
  <c r="W14"/>
  <c r="V14"/>
  <c r="U14"/>
  <c r="T14"/>
  <c r="W12"/>
  <c r="V12"/>
  <c r="U12"/>
  <c r="T12"/>
  <c r="AJ12" s="1"/>
  <c r="AK12" s="1"/>
  <c r="Z10"/>
  <c r="Y10"/>
  <c r="X10"/>
  <c r="W10"/>
  <c r="V10"/>
  <c r="U10"/>
  <c r="T10"/>
  <c r="Y8"/>
  <c r="X8"/>
  <c r="W8"/>
  <c r="V8"/>
  <c r="U8"/>
  <c r="T8"/>
  <c r="AB18"/>
  <c r="AB16"/>
  <c r="AA16"/>
  <c r="AA14"/>
  <c r="AB12"/>
  <c r="AA12"/>
  <c r="Z12"/>
  <c r="Y12"/>
  <c r="X12"/>
  <c r="AG8"/>
  <c r="AF8"/>
  <c r="AE8"/>
  <c r="AD8"/>
  <c r="AC8"/>
  <c r="AB8"/>
  <c r="AA8"/>
  <c r="Z8"/>
  <c r="AM18" i="15"/>
  <c r="T18"/>
  <c r="AJ18" s="1"/>
  <c r="AK18" s="1"/>
  <c r="AM17"/>
  <c r="AB16"/>
  <c r="AA16"/>
  <c r="AJ16"/>
  <c r="AK16" s="1"/>
  <c r="AJ14"/>
  <c r="AK14" s="1"/>
  <c r="AJ12"/>
  <c r="AK12" s="1"/>
  <c r="AJ10"/>
  <c r="AK10" s="1"/>
  <c r="AM19"/>
  <c r="AM20" s="1"/>
  <c r="AK20" s="1"/>
  <c r="AG8"/>
  <c r="AF8"/>
  <c r="AE8"/>
  <c r="W8"/>
  <c r="AJ8"/>
  <c r="AK8" s="1"/>
  <c r="Y18" i="14"/>
  <c r="X18"/>
  <c r="W18"/>
  <c r="V18"/>
  <c r="U18"/>
  <c r="T18"/>
  <c r="X16"/>
  <c r="W16"/>
  <c r="V16"/>
  <c r="U16"/>
  <c r="T16"/>
  <c r="AJ16" s="1"/>
  <c r="AK16" s="1"/>
  <c r="X14"/>
  <c r="W14"/>
  <c r="V14"/>
  <c r="U14"/>
  <c r="T14"/>
  <c r="AA12"/>
  <c r="Z12"/>
  <c r="Y12"/>
  <c r="X12"/>
  <c r="W12"/>
  <c r="V12"/>
  <c r="U12"/>
  <c r="T12"/>
  <c r="Y10"/>
  <c r="X10"/>
  <c r="W10"/>
  <c r="V10"/>
  <c r="U10"/>
  <c r="T10"/>
  <c r="Z8"/>
  <c r="Y8"/>
  <c r="X8"/>
  <c r="W8"/>
  <c r="V8"/>
  <c r="U8"/>
  <c r="T8"/>
  <c r="AM18"/>
  <c r="AM17"/>
  <c r="AM16"/>
  <c r="AM15"/>
  <c r="AM14"/>
  <c r="AM13"/>
  <c r="AM12"/>
  <c r="AM11"/>
  <c r="AM10"/>
  <c r="AM9"/>
  <c r="AM8"/>
  <c r="AB18"/>
  <c r="AA18"/>
  <c r="Z18"/>
  <c r="AB16"/>
  <c r="AA16"/>
  <c r="Z16"/>
  <c r="Y16"/>
  <c r="AB14"/>
  <c r="AA14"/>
  <c r="Z14"/>
  <c r="Y14"/>
  <c r="AJ14"/>
  <c r="AK14" s="1"/>
  <c r="AB12"/>
  <c r="AG8"/>
  <c r="AF8"/>
  <c r="AE8"/>
  <c r="AD8"/>
  <c r="AC8"/>
  <c r="AB8"/>
  <c r="AA8"/>
  <c r="AM17" i="13"/>
  <c r="AM16"/>
  <c r="AM15"/>
  <c r="AM14"/>
  <c r="AM13"/>
  <c r="AM12"/>
  <c r="AM11"/>
  <c r="AM10"/>
  <c r="AM9"/>
  <c r="AM8"/>
  <c r="Y16"/>
  <c r="X16"/>
  <c r="W16"/>
  <c r="V16"/>
  <c r="U16"/>
  <c r="T16"/>
  <c r="X14"/>
  <c r="W14"/>
  <c r="V14"/>
  <c r="U14"/>
  <c r="AJ14" s="1"/>
  <c r="AK14" s="1"/>
  <c r="T14"/>
  <c r="Y12"/>
  <c r="X12"/>
  <c r="W12"/>
  <c r="V12"/>
  <c r="T12"/>
  <c r="Y10"/>
  <c r="X10"/>
  <c r="W10"/>
  <c r="V10"/>
  <c r="U10"/>
  <c r="T10"/>
  <c r="AJ10" s="1"/>
  <c r="AK10" s="1"/>
  <c r="X8"/>
  <c r="W8"/>
  <c r="V8"/>
  <c r="U8"/>
  <c r="AJ8" s="1"/>
  <c r="AK8" s="1"/>
  <c r="T8"/>
  <c r="AB16"/>
  <c r="AA16"/>
  <c r="Z16"/>
  <c r="AJ16"/>
  <c r="AK16" s="1"/>
  <c r="AB14"/>
  <c r="AA14"/>
  <c r="Z14"/>
  <c r="Y14"/>
  <c r="AB12"/>
  <c r="AA12"/>
  <c r="Z12"/>
  <c r="U12"/>
  <c r="AJ12"/>
  <c r="AK12" s="1"/>
  <c r="AM18"/>
  <c r="AM19" s="1"/>
  <c r="AK19" s="1"/>
  <c r="AG8"/>
  <c r="AF8"/>
  <c r="AE8"/>
  <c r="AD8"/>
  <c r="AC8"/>
  <c r="AB8"/>
  <c r="AA8"/>
  <c r="Z8"/>
  <c r="Y8"/>
  <c r="AM16" i="12"/>
  <c r="AM15"/>
  <c r="AM13"/>
  <c r="AM12"/>
  <c r="AM11"/>
  <c r="AM10"/>
  <c r="AM8"/>
  <c r="AB16"/>
  <c r="AA16"/>
  <c r="Z16"/>
  <c r="Y16"/>
  <c r="X16"/>
  <c r="W16"/>
  <c r="V16"/>
  <c r="T16"/>
  <c r="X14"/>
  <c r="W14"/>
  <c r="V14"/>
  <c r="U14"/>
  <c r="AA12"/>
  <c r="Z12"/>
  <c r="Y12"/>
  <c r="X12"/>
  <c r="W12"/>
  <c r="V12"/>
  <c r="U12"/>
  <c r="T12"/>
  <c r="AJ12" s="1"/>
  <c r="AK12" s="1"/>
  <c r="AB10"/>
  <c r="AA10"/>
  <c r="Z10"/>
  <c r="Y10"/>
  <c r="X10"/>
  <c r="W10"/>
  <c r="V10"/>
  <c r="U10"/>
  <c r="AJ10" s="1"/>
  <c r="AK10" s="1"/>
  <c r="T10"/>
  <c r="Z8"/>
  <c r="Y8"/>
  <c r="X8"/>
  <c r="W8"/>
  <c r="V8"/>
  <c r="U8"/>
  <c r="T8"/>
  <c r="AM17"/>
  <c r="U16"/>
  <c r="AJ16"/>
  <c r="AK16" s="1"/>
  <c r="AM14"/>
  <c r="AB14"/>
  <c r="AA14"/>
  <c r="Z14"/>
  <c r="Y14"/>
  <c r="T14"/>
  <c r="AJ14" s="1"/>
  <c r="AK14" s="1"/>
  <c r="AB12"/>
  <c r="AM9"/>
  <c r="AM18" s="1"/>
  <c r="AG8"/>
  <c r="AF8"/>
  <c r="AE8"/>
  <c r="AD8"/>
  <c r="AC8"/>
  <c r="AB8"/>
  <c r="AA8"/>
  <c r="AJ8"/>
  <c r="AK8" s="1"/>
  <c r="AM16" i="11"/>
  <c r="AM14"/>
  <c r="AM13"/>
  <c r="AM12"/>
  <c r="AM11"/>
  <c r="AM10"/>
  <c r="AM9"/>
  <c r="AM8"/>
  <c r="AB16"/>
  <c r="AA16"/>
  <c r="Z16"/>
  <c r="Y16"/>
  <c r="X16"/>
  <c r="W16"/>
  <c r="U16"/>
  <c r="T16"/>
  <c r="AA14"/>
  <c r="Z14"/>
  <c r="Y14"/>
  <c r="X14"/>
  <c r="W14"/>
  <c r="V14"/>
  <c r="U14"/>
  <c r="T14"/>
  <c r="Y12"/>
  <c r="X12"/>
  <c r="W12"/>
  <c r="V12"/>
  <c r="AJ12" s="1"/>
  <c r="AK12" s="1"/>
  <c r="T12"/>
  <c r="AB10"/>
  <c r="AA10"/>
  <c r="Z10"/>
  <c r="Y10"/>
  <c r="X10"/>
  <c r="W10"/>
  <c r="V10"/>
  <c r="U10"/>
  <c r="AJ10" s="1"/>
  <c r="AK10" s="1"/>
  <c r="T10"/>
  <c r="Y8"/>
  <c r="X8"/>
  <c r="W8"/>
  <c r="V8"/>
  <c r="U8"/>
  <c r="T8"/>
  <c r="AJ8" s="1"/>
  <c r="AK8" s="1"/>
  <c r="AM17"/>
  <c r="V16"/>
  <c r="AJ16"/>
  <c r="AK16" s="1"/>
  <c r="AM15"/>
  <c r="AB14"/>
  <c r="AJ14"/>
  <c r="AK14" s="1"/>
  <c r="AB12"/>
  <c r="AA12"/>
  <c r="Z12"/>
  <c r="U12"/>
  <c r="AG8"/>
  <c r="AF8"/>
  <c r="AE8"/>
  <c r="AD8"/>
  <c r="AC8"/>
  <c r="AB8"/>
  <c r="AA8"/>
  <c r="Z8"/>
  <c r="AA12" i="1"/>
  <c r="Z12"/>
  <c r="Y12"/>
  <c r="X12"/>
  <c r="W12"/>
  <c r="V12"/>
  <c r="AM17"/>
  <c r="AM16"/>
  <c r="AM15"/>
  <c r="AM14"/>
  <c r="AM13"/>
  <c r="AM12"/>
  <c r="AM11"/>
  <c r="AM10"/>
  <c r="AM9"/>
  <c r="AM8"/>
  <c r="AB16"/>
  <c r="AA16"/>
  <c r="Z16"/>
  <c r="Y16"/>
  <c r="X16"/>
  <c r="W16"/>
  <c r="V16"/>
  <c r="U16"/>
  <c r="T16"/>
  <c r="AJ16"/>
  <c r="AK16" s="1"/>
  <c r="AA14"/>
  <c r="Z14"/>
  <c r="Y14"/>
  <c r="X14"/>
  <c r="W14"/>
  <c r="V14"/>
  <c r="U14"/>
  <c r="T14"/>
  <c r="AJ14" s="1"/>
  <c r="AK14" s="1"/>
  <c r="AB14"/>
  <c r="T12"/>
  <c r="AJ10"/>
  <c r="AK10" s="1"/>
  <c r="Y10"/>
  <c r="X10"/>
  <c r="W10"/>
  <c r="V10"/>
  <c r="U10"/>
  <c r="T10"/>
  <c r="Z8"/>
  <c r="Y8"/>
  <c r="X8"/>
  <c r="W8"/>
  <c r="V8"/>
  <c r="U8"/>
  <c r="T8"/>
  <c r="AJ8" s="1"/>
  <c r="AK8" s="1"/>
  <c r="AB12"/>
  <c r="U12"/>
  <c r="AJ12" s="1"/>
  <c r="AK12" s="1"/>
  <c r="AA8"/>
  <c r="AB8"/>
  <c r="AC8"/>
  <c r="AD8"/>
  <c r="AE8"/>
  <c r="AF8"/>
  <c r="AG8"/>
  <c r="AJ10" i="17" l="1"/>
  <c r="AK10" s="1"/>
  <c r="AJ16"/>
  <c r="AK16" s="1"/>
  <c r="AK8" i="19"/>
  <c r="AL8" s="1"/>
  <c r="AK16" i="18"/>
  <c r="AL16" s="1"/>
  <c r="AL18" s="1"/>
  <c r="AL20" s="1"/>
  <c r="AL22" s="1"/>
  <c r="B23" s="1"/>
  <c r="AJ18" i="16"/>
  <c r="AK18" s="1"/>
  <c r="AJ10"/>
  <c r="AK10" s="1"/>
  <c r="AK10" i="19"/>
  <c r="AL10" s="1"/>
  <c r="AM18" i="17"/>
  <c r="AM19" s="1"/>
  <c r="AK19" s="1"/>
  <c r="AK14" i="19"/>
  <c r="AJ14" i="16"/>
  <c r="AK14" s="1"/>
  <c r="AK18" i="17"/>
  <c r="AJ8" i="16"/>
  <c r="AK8" s="1"/>
  <c r="AM20"/>
  <c r="AM21" s="1"/>
  <c r="AK21" s="1"/>
  <c r="AJ16"/>
  <c r="AK16" s="1"/>
  <c r="AK19" i="15"/>
  <c r="AK21" s="1"/>
  <c r="AK23" s="1"/>
  <c r="B24" s="1"/>
  <c r="AM19" i="14"/>
  <c r="AM20" s="1"/>
  <c r="AK20" s="1"/>
  <c r="AJ8"/>
  <c r="AK8" s="1"/>
  <c r="AJ18"/>
  <c r="AK18" s="1"/>
  <c r="AJ12"/>
  <c r="AK12" s="1"/>
  <c r="AJ10"/>
  <c r="AK10" s="1"/>
  <c r="AK18" i="13"/>
  <c r="AK20" s="1"/>
  <c r="AK22" s="1"/>
  <c r="B23" s="1"/>
  <c r="AM19" i="12"/>
  <c r="AK19" s="1"/>
  <c r="AK18"/>
  <c r="AM18" i="11"/>
  <c r="AK18"/>
  <c r="AM18" i="1"/>
  <c r="AL20" i="19" l="1"/>
  <c r="AL22" s="1"/>
  <c r="AL24" s="1"/>
  <c r="B25" s="1"/>
  <c r="AL14"/>
  <c r="AK20" i="17"/>
  <c r="AK22" s="1"/>
  <c r="B23" s="1"/>
  <c r="AM19" i="1"/>
  <c r="AK19" s="1"/>
  <c r="AK20" i="16"/>
  <c r="AK22" s="1"/>
  <c r="AK24" s="1"/>
  <c r="B25" s="1"/>
  <c r="AK19" i="14"/>
  <c r="AK21" s="1"/>
  <c r="AK23" s="1"/>
  <c r="B24" s="1"/>
  <c r="AK20" i="12"/>
  <c r="AK22" s="1"/>
  <c r="B23" s="1"/>
  <c r="AM19" i="11"/>
  <c r="AK19" s="1"/>
  <c r="AK20" s="1"/>
  <c r="AK22" s="1"/>
  <c r="B23" s="1"/>
  <c r="AK18" i="1"/>
  <c r="AK20" l="1"/>
  <c r="AK22" s="1"/>
  <c r="B23" s="1"/>
</calcChain>
</file>

<file path=xl/comments1.xml><?xml version="1.0" encoding="utf-8"?>
<comments xmlns="http://schemas.openxmlformats.org/spreadsheetml/2006/main">
  <authors>
    <author>Kypros</author>
  </authors>
  <commentList>
    <comment ref="AJ8" authorId="0">
      <text>
        <r>
          <rPr>
            <b/>
            <sz val="9"/>
            <color indexed="81"/>
            <rFont val="Tahoma"/>
            <family val="2"/>
            <charset val="161"/>
          </rPr>
          <t>Μετρά πόσα σωστά βρήκα στο πρώτο οριζόντιο.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8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τότε χαμογελά.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18" authorId="0">
      <text>
        <r>
          <rPr>
            <sz val="9"/>
            <color indexed="81"/>
            <rFont val="Tahoma"/>
            <family val="2"/>
            <charset val="161"/>
          </rPr>
          <t>Μετρά πόσες σωστές λέξεις έχω στα οριζόντια.</t>
        </r>
      </text>
    </comment>
    <comment ref="AM18" authorId="0">
      <text>
        <r>
          <rPr>
            <b/>
            <sz val="9"/>
            <color indexed="81"/>
            <rFont val="Tahoma"/>
            <family val="2"/>
            <charset val="161"/>
          </rPr>
          <t>Αριθμός σωστών γραμμάτων κάθετα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19" authorId="0">
      <text>
        <r>
          <rPr>
            <b/>
            <sz val="9"/>
            <color indexed="81"/>
            <rFont val="Tahoma"/>
            <family val="2"/>
            <charset val="161"/>
          </rPr>
          <t>Μετρά πόσε λέξεις βρήκα στα κάθετα.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M19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χαμογελά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0" authorId="0">
      <text>
        <r>
          <rPr>
            <b/>
            <sz val="9"/>
            <color indexed="81"/>
            <rFont val="Tahoma"/>
            <family val="2"/>
            <charset val="161"/>
          </rPr>
          <t>Σύνολο ορθών λέξεων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1" authorId="0">
      <text>
        <r>
          <rPr>
            <b/>
            <sz val="9"/>
            <color indexed="81"/>
            <rFont val="Tahoma"/>
            <family val="2"/>
            <charset val="161"/>
          </rPr>
          <t>Γράφω τον αριθμό των λέξεων του σταυρολέξου μου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E26" authorId="0">
      <text>
        <r>
          <rPr>
            <b/>
            <sz val="9"/>
            <color indexed="81"/>
            <rFont val="Tahoma"/>
            <family val="2"/>
            <charset val="161"/>
          </rPr>
          <t>Συγγραφέας: Κύπρος Ιωάννου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Kypros</author>
  </authors>
  <commentList>
    <comment ref="AK8" authorId="0">
      <text>
        <r>
          <rPr>
            <b/>
            <sz val="9"/>
            <color indexed="81"/>
            <rFont val="Tahoma"/>
            <family val="2"/>
            <charset val="161"/>
          </rPr>
          <t>Μετρά πόσα σωστά βρήκα στο πρώτο οριζόντιο.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8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τότε χαμογελά.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20" authorId="0">
      <text>
        <r>
          <rPr>
            <sz val="9"/>
            <color indexed="81"/>
            <rFont val="Tahoma"/>
            <family val="2"/>
            <charset val="161"/>
          </rPr>
          <t>Μετρά πόσες σωστές λέξεις έχω στα οριζόντια.</t>
        </r>
      </text>
    </comment>
    <comment ref="AN20" authorId="0">
      <text>
        <r>
          <rPr>
            <b/>
            <sz val="9"/>
            <color indexed="81"/>
            <rFont val="Tahoma"/>
            <family val="2"/>
            <charset val="161"/>
          </rPr>
          <t>Αριθμός σωστών γραμμάτων κάθετα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21" authorId="0">
      <text>
        <r>
          <rPr>
            <b/>
            <sz val="9"/>
            <color indexed="81"/>
            <rFont val="Tahoma"/>
            <family val="2"/>
            <charset val="161"/>
          </rPr>
          <t>Μετρά πόσε λέξεις βρήκα στα κάθετα.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N21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χαμογελά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22" authorId="0">
      <text>
        <r>
          <rPr>
            <b/>
            <sz val="9"/>
            <color indexed="81"/>
            <rFont val="Tahoma"/>
            <family val="2"/>
            <charset val="161"/>
          </rPr>
          <t>Σύνολο ορθών λέξεων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23" authorId="0">
      <text>
        <r>
          <rPr>
            <b/>
            <sz val="9"/>
            <color indexed="81"/>
            <rFont val="Tahoma"/>
            <family val="2"/>
            <charset val="161"/>
          </rPr>
          <t>Γράφω τον αριθμό των λέξεων του σταυρολέξου μου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E29" authorId="0">
      <text>
        <r>
          <rPr>
            <sz val="9"/>
            <color indexed="81"/>
            <rFont val="Tahoma"/>
            <family val="2"/>
            <charset val="161"/>
          </rPr>
          <t xml:space="preserve">Συγγραφέας: Κύπρος Ιωάννου
</t>
        </r>
      </text>
    </comment>
  </commentList>
</comments>
</file>

<file path=xl/comments2.xml><?xml version="1.0" encoding="utf-8"?>
<comments xmlns="http://schemas.openxmlformats.org/spreadsheetml/2006/main">
  <authors>
    <author>Kypros</author>
  </authors>
  <commentList>
    <comment ref="AJ8" authorId="0">
      <text>
        <r>
          <rPr>
            <b/>
            <sz val="9"/>
            <color indexed="81"/>
            <rFont val="Tahoma"/>
            <family val="2"/>
            <charset val="161"/>
          </rPr>
          <t>Μετρά πόσα σωστά βρήκα στο πρώτο οριζόντιο.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8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τότε χαμογελά.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18" authorId="0">
      <text>
        <r>
          <rPr>
            <sz val="9"/>
            <color indexed="81"/>
            <rFont val="Tahoma"/>
            <family val="2"/>
            <charset val="161"/>
          </rPr>
          <t>Μετρά πόσες σωστές λέξεις έχω στα οριζόντια.</t>
        </r>
      </text>
    </comment>
    <comment ref="AM18" authorId="0">
      <text>
        <r>
          <rPr>
            <b/>
            <sz val="9"/>
            <color indexed="81"/>
            <rFont val="Tahoma"/>
            <family val="2"/>
            <charset val="161"/>
          </rPr>
          <t>Αριθμός σωστών γραμμάτων κάθετα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19" authorId="0">
      <text>
        <r>
          <rPr>
            <b/>
            <sz val="9"/>
            <color indexed="81"/>
            <rFont val="Tahoma"/>
            <family val="2"/>
            <charset val="161"/>
          </rPr>
          <t>Μετρά πόσε λέξεις βρήκα στα κάθετα.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M19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χαμογελά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0" authorId="0">
      <text>
        <r>
          <rPr>
            <b/>
            <sz val="9"/>
            <color indexed="81"/>
            <rFont val="Tahoma"/>
            <family val="2"/>
            <charset val="161"/>
          </rPr>
          <t>Σύνολο ορθών λέξεων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1" authorId="0">
      <text>
        <r>
          <rPr>
            <b/>
            <sz val="9"/>
            <color indexed="81"/>
            <rFont val="Tahoma"/>
            <family val="2"/>
            <charset val="161"/>
          </rPr>
          <t>Γράφω τον αριθμό των λέξεων του σταυρολέξου μου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D25" authorId="0">
      <text>
        <r>
          <rPr>
            <sz val="9"/>
            <color indexed="81"/>
            <rFont val="Tahoma"/>
            <family val="2"/>
            <charset val="161"/>
          </rPr>
          <t xml:space="preserve">Συγγραφέας: Κύπρος Ιωάννου
</t>
        </r>
      </text>
    </comment>
  </commentList>
</comments>
</file>

<file path=xl/comments3.xml><?xml version="1.0" encoding="utf-8"?>
<comments xmlns="http://schemas.openxmlformats.org/spreadsheetml/2006/main">
  <authors>
    <author>Kypros</author>
  </authors>
  <commentList>
    <comment ref="AJ8" authorId="0">
      <text>
        <r>
          <rPr>
            <b/>
            <sz val="9"/>
            <color indexed="81"/>
            <rFont val="Tahoma"/>
            <family val="2"/>
            <charset val="161"/>
          </rPr>
          <t>Μετρά πόσα σωστά βρήκα στο πρώτο οριζόντιο.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8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τότε χαμογελά.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18" authorId="0">
      <text>
        <r>
          <rPr>
            <sz val="9"/>
            <color indexed="81"/>
            <rFont val="Tahoma"/>
            <family val="2"/>
            <charset val="161"/>
          </rPr>
          <t>Μετρά πόσες σωστές λέξεις έχω στα οριζόντια.</t>
        </r>
      </text>
    </comment>
    <comment ref="AM18" authorId="0">
      <text>
        <r>
          <rPr>
            <b/>
            <sz val="9"/>
            <color indexed="81"/>
            <rFont val="Tahoma"/>
            <family val="2"/>
            <charset val="161"/>
          </rPr>
          <t>Αριθμός σωστών γραμμάτων κάθετα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19" authorId="0">
      <text>
        <r>
          <rPr>
            <b/>
            <sz val="9"/>
            <color indexed="81"/>
            <rFont val="Tahoma"/>
            <family val="2"/>
            <charset val="161"/>
          </rPr>
          <t>Μετρά πόσε λέξεις βρήκα στα κάθετα.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M19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χαμογελά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0" authorId="0">
      <text>
        <r>
          <rPr>
            <b/>
            <sz val="9"/>
            <color indexed="81"/>
            <rFont val="Tahoma"/>
            <family val="2"/>
            <charset val="161"/>
          </rPr>
          <t>Σύνολο ορθών λέξεων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1" authorId="0">
      <text>
        <r>
          <rPr>
            <b/>
            <sz val="9"/>
            <color indexed="81"/>
            <rFont val="Tahoma"/>
            <family val="2"/>
            <charset val="161"/>
          </rPr>
          <t>Γράφω τον αριθμό των λέξεων του σταυρολέξου μου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E26" authorId="0">
      <text>
        <r>
          <rPr>
            <b/>
            <sz val="9"/>
            <color indexed="81"/>
            <rFont val="Tahoma"/>
            <family val="2"/>
            <charset val="161"/>
          </rPr>
          <t>Συγγραφέας Κύπρος Ιωάννου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Kypros</author>
  </authors>
  <commentList>
    <comment ref="AJ8" authorId="0">
      <text>
        <r>
          <rPr>
            <b/>
            <sz val="9"/>
            <color indexed="81"/>
            <rFont val="Tahoma"/>
            <family val="2"/>
            <charset val="161"/>
          </rPr>
          <t>Μετρά πόσα σωστά βρήκα στο πρώτο οριζόντιο.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8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τότε χαμογελά.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18" authorId="0">
      <text>
        <r>
          <rPr>
            <sz val="9"/>
            <color indexed="81"/>
            <rFont val="Tahoma"/>
            <family val="2"/>
            <charset val="161"/>
          </rPr>
          <t>Μετρά πόσες σωστές λέξεις έχω στα οριζόντια.</t>
        </r>
      </text>
    </comment>
    <comment ref="AM18" authorId="0">
      <text>
        <r>
          <rPr>
            <b/>
            <sz val="9"/>
            <color indexed="81"/>
            <rFont val="Tahoma"/>
            <family val="2"/>
            <charset val="161"/>
          </rPr>
          <t>Αριθμός σωστών γραμμάτων κάθετα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19" authorId="0">
      <text>
        <r>
          <rPr>
            <b/>
            <sz val="9"/>
            <color indexed="81"/>
            <rFont val="Tahoma"/>
            <family val="2"/>
            <charset val="161"/>
          </rPr>
          <t>Μετρά πόσε λέξεις βρήκα στα κάθετα.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M19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χαμογελά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0" authorId="0">
      <text>
        <r>
          <rPr>
            <b/>
            <sz val="9"/>
            <color indexed="81"/>
            <rFont val="Tahoma"/>
            <family val="2"/>
            <charset val="161"/>
          </rPr>
          <t>Σύνολο ορθών λέξεων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1" authorId="0">
      <text>
        <r>
          <rPr>
            <b/>
            <sz val="9"/>
            <color indexed="81"/>
            <rFont val="Tahoma"/>
            <family val="2"/>
            <charset val="161"/>
          </rPr>
          <t>Γράφω τον αριθμό των λέξεων του σταυρολέξου μου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Kypros</author>
  </authors>
  <commentList>
    <comment ref="AJ8" authorId="0">
      <text>
        <r>
          <rPr>
            <b/>
            <sz val="9"/>
            <color indexed="81"/>
            <rFont val="Tahoma"/>
            <family val="2"/>
            <charset val="161"/>
          </rPr>
          <t>Μετρά πόσα σωστά βρήκα στο πρώτο οριζόντιο.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8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τότε χαμογελά.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19" authorId="0">
      <text>
        <r>
          <rPr>
            <sz val="9"/>
            <color indexed="81"/>
            <rFont val="Tahoma"/>
            <family val="2"/>
            <charset val="161"/>
          </rPr>
          <t>Μετρά πόσες σωστές λέξεις έχω στα οριζόντια.</t>
        </r>
      </text>
    </comment>
    <comment ref="AM19" authorId="0">
      <text>
        <r>
          <rPr>
            <b/>
            <sz val="9"/>
            <color indexed="81"/>
            <rFont val="Tahoma"/>
            <family val="2"/>
            <charset val="161"/>
          </rPr>
          <t>Αριθμός σωστών γραμμάτων κάθετα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0" authorId="0">
      <text>
        <r>
          <rPr>
            <b/>
            <sz val="9"/>
            <color indexed="81"/>
            <rFont val="Tahoma"/>
            <family val="2"/>
            <charset val="161"/>
          </rPr>
          <t>Μετρά πόσε λέξεις βρήκα στα κάθετα.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M20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χαμογελά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1" authorId="0">
      <text>
        <r>
          <rPr>
            <b/>
            <sz val="9"/>
            <color indexed="81"/>
            <rFont val="Tahoma"/>
            <family val="2"/>
            <charset val="161"/>
          </rPr>
          <t>Σύνολο ορθών λέξεων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2" authorId="0">
      <text>
        <r>
          <rPr>
            <b/>
            <sz val="9"/>
            <color indexed="81"/>
            <rFont val="Tahoma"/>
            <family val="2"/>
            <charset val="161"/>
          </rPr>
          <t>Γράφω τον αριθμό των λέξεων του σταυρολέξου μου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D28" authorId="0">
      <text>
        <r>
          <rPr>
            <sz val="9"/>
            <color indexed="81"/>
            <rFont val="Tahoma"/>
            <family val="2"/>
            <charset val="161"/>
          </rPr>
          <t xml:space="preserve">Συγγραφέας: Κύπρος Ιωάννου
</t>
        </r>
      </text>
    </comment>
  </commentList>
</comments>
</file>

<file path=xl/comments6.xml><?xml version="1.0" encoding="utf-8"?>
<comments xmlns="http://schemas.openxmlformats.org/spreadsheetml/2006/main">
  <authors>
    <author>Kypros</author>
  </authors>
  <commentList>
    <comment ref="AJ8" authorId="0">
      <text>
        <r>
          <rPr>
            <b/>
            <sz val="9"/>
            <color indexed="81"/>
            <rFont val="Tahoma"/>
            <family val="2"/>
            <charset val="161"/>
          </rPr>
          <t>Μετρά πόσα σωστά βρήκα στο πρώτο οριζόντιο.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8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τότε χαμογελά.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19" authorId="0">
      <text>
        <r>
          <rPr>
            <sz val="9"/>
            <color indexed="81"/>
            <rFont val="Tahoma"/>
            <family val="2"/>
            <charset val="161"/>
          </rPr>
          <t>Μετρά πόσες σωστές λέξεις έχω στα οριζόντια.</t>
        </r>
      </text>
    </comment>
    <comment ref="AM19" authorId="0">
      <text>
        <r>
          <rPr>
            <b/>
            <sz val="9"/>
            <color indexed="81"/>
            <rFont val="Tahoma"/>
            <family val="2"/>
            <charset val="161"/>
          </rPr>
          <t>Αριθμός σωστών γραμμάτων κάθετα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0" authorId="0">
      <text>
        <r>
          <rPr>
            <b/>
            <sz val="9"/>
            <color indexed="81"/>
            <rFont val="Tahoma"/>
            <family val="2"/>
            <charset val="161"/>
          </rPr>
          <t>Μετρά πόσε λέξεις βρήκα στα κάθετα.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M20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χαμογελά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1" authorId="0">
      <text>
        <r>
          <rPr>
            <b/>
            <sz val="9"/>
            <color indexed="81"/>
            <rFont val="Tahoma"/>
            <family val="2"/>
            <charset val="161"/>
          </rPr>
          <t>Σύνολο ορθών λέξεων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2" authorId="0">
      <text>
        <r>
          <rPr>
            <b/>
            <sz val="9"/>
            <color indexed="81"/>
            <rFont val="Tahoma"/>
            <family val="2"/>
            <charset val="161"/>
          </rPr>
          <t>Γράφω τον αριθμό των λέξεων του σταυρολέξου μου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E27" authorId="0">
      <text>
        <r>
          <rPr>
            <b/>
            <sz val="9"/>
            <color indexed="81"/>
            <rFont val="Tahoma"/>
            <family val="2"/>
            <charset val="161"/>
          </rPr>
          <t>Συγγραφέας: Κύπρος Ιωάννου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Kypros</author>
  </authors>
  <commentList>
    <comment ref="AJ8" authorId="0">
      <text>
        <r>
          <rPr>
            <b/>
            <sz val="9"/>
            <color indexed="81"/>
            <rFont val="Tahoma"/>
            <family val="2"/>
            <charset val="161"/>
          </rPr>
          <t>Μετρά πόσα σωστά βρήκα στο πρώτο οριζόντιο.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8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τότε χαμογελά.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0" authorId="0">
      <text>
        <r>
          <rPr>
            <sz val="9"/>
            <color indexed="81"/>
            <rFont val="Tahoma"/>
            <family val="2"/>
            <charset val="161"/>
          </rPr>
          <t>Μετρά πόσες σωστές λέξεις έχω στα οριζόντια.</t>
        </r>
      </text>
    </comment>
    <comment ref="AM20" authorId="0">
      <text>
        <r>
          <rPr>
            <b/>
            <sz val="9"/>
            <color indexed="81"/>
            <rFont val="Tahoma"/>
            <family val="2"/>
            <charset val="161"/>
          </rPr>
          <t>Αριθμός σωστών γραμμάτων κάθετα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1" authorId="0">
      <text>
        <r>
          <rPr>
            <b/>
            <sz val="9"/>
            <color indexed="81"/>
            <rFont val="Tahoma"/>
            <family val="2"/>
            <charset val="161"/>
          </rPr>
          <t>Μετρά πόσε λέξεις βρήκα στα κάθετα.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M21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χαμογελά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2" authorId="0">
      <text>
        <r>
          <rPr>
            <b/>
            <sz val="9"/>
            <color indexed="81"/>
            <rFont val="Tahoma"/>
            <family val="2"/>
            <charset val="161"/>
          </rPr>
          <t>Σύνολο ορθών λέξεων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3" authorId="0">
      <text>
        <r>
          <rPr>
            <b/>
            <sz val="9"/>
            <color indexed="81"/>
            <rFont val="Tahoma"/>
            <family val="2"/>
            <charset val="161"/>
          </rPr>
          <t>Γράφω τον αριθμό των λέξεων του σταυρολέξου μου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D29" authorId="0">
      <text>
        <r>
          <rPr>
            <b/>
            <sz val="9"/>
            <color indexed="81"/>
            <rFont val="Tahoma"/>
            <family val="2"/>
            <charset val="161"/>
          </rPr>
          <t>Συγγραφέας: Κύπρος Ιωάννου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Kypros</author>
  </authors>
  <commentList>
    <comment ref="AJ8" authorId="0">
      <text>
        <r>
          <rPr>
            <b/>
            <sz val="9"/>
            <color indexed="81"/>
            <rFont val="Tahoma"/>
            <family val="2"/>
            <charset val="161"/>
          </rPr>
          <t>Μετρά πόσα σωστά βρήκα στο πρώτο οριζόντιο.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8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τότε χαμογελά.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18" authorId="0">
      <text>
        <r>
          <rPr>
            <sz val="9"/>
            <color indexed="81"/>
            <rFont val="Tahoma"/>
            <family val="2"/>
            <charset val="161"/>
          </rPr>
          <t>Μετρά πόσες σωστές λέξεις έχω στα οριζόντια.</t>
        </r>
      </text>
    </comment>
    <comment ref="AM18" authorId="0">
      <text>
        <r>
          <rPr>
            <b/>
            <sz val="9"/>
            <color indexed="81"/>
            <rFont val="Tahoma"/>
            <family val="2"/>
            <charset val="161"/>
          </rPr>
          <t>Αριθμός σωστών γραμμάτων κάθετα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19" authorId="0">
      <text>
        <r>
          <rPr>
            <b/>
            <sz val="9"/>
            <color indexed="81"/>
            <rFont val="Tahoma"/>
            <family val="2"/>
            <charset val="161"/>
          </rPr>
          <t>Μετρά πόσε λέξεις βρήκα στα κάθετα.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M19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χαμογελά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0" authorId="0">
      <text>
        <r>
          <rPr>
            <b/>
            <sz val="9"/>
            <color indexed="81"/>
            <rFont val="Tahoma"/>
            <family val="2"/>
            <charset val="161"/>
          </rPr>
          <t>Σύνολο ορθών λέξεων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1" authorId="0">
      <text>
        <r>
          <rPr>
            <b/>
            <sz val="9"/>
            <color indexed="81"/>
            <rFont val="Tahoma"/>
            <family val="2"/>
            <charset val="161"/>
          </rPr>
          <t>Γράφω τον αριθμό των λέξεων του σταυρολέξου μου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D26" authorId="0">
      <text>
        <r>
          <rPr>
            <b/>
            <sz val="9"/>
            <color indexed="81"/>
            <rFont val="Tahoma"/>
            <family val="2"/>
            <charset val="161"/>
          </rPr>
          <t>Συγγραφέας: Κύπρος Ιωάννου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Kypros</author>
  </authors>
  <commentList>
    <comment ref="AK8" authorId="0">
      <text>
        <r>
          <rPr>
            <b/>
            <sz val="9"/>
            <color indexed="81"/>
            <rFont val="Tahoma"/>
            <family val="2"/>
            <charset val="161"/>
          </rPr>
          <t>Μετρά πόσα σωστά βρήκα στο πρώτο οριζόντιο.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8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τότε χαμογελά.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18" authorId="0">
      <text>
        <r>
          <rPr>
            <sz val="9"/>
            <color indexed="81"/>
            <rFont val="Tahoma"/>
            <family val="2"/>
            <charset val="161"/>
          </rPr>
          <t>Μετρά πόσες σωστές λέξεις έχω στα οριζόντια.</t>
        </r>
      </text>
    </comment>
    <comment ref="AN18" authorId="0">
      <text>
        <r>
          <rPr>
            <b/>
            <sz val="9"/>
            <color indexed="81"/>
            <rFont val="Tahoma"/>
            <family val="2"/>
            <charset val="161"/>
          </rPr>
          <t>Αριθμός σωστών γραμμάτων κάθετα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19" authorId="0">
      <text>
        <r>
          <rPr>
            <b/>
            <sz val="9"/>
            <color indexed="81"/>
            <rFont val="Tahoma"/>
            <family val="2"/>
            <charset val="161"/>
          </rPr>
          <t>Μετρά πόσε λέξεις βρήκα στα κάθετα.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N19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χαμογελά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20" authorId="0">
      <text>
        <r>
          <rPr>
            <b/>
            <sz val="9"/>
            <color indexed="81"/>
            <rFont val="Tahoma"/>
            <family val="2"/>
            <charset val="161"/>
          </rPr>
          <t>Σύνολο ορθών λέξεων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21" authorId="0">
      <text>
        <r>
          <rPr>
            <b/>
            <sz val="9"/>
            <color indexed="81"/>
            <rFont val="Tahoma"/>
            <family val="2"/>
            <charset val="161"/>
          </rPr>
          <t>Γράφω τον αριθμό των λέξεων του σταυρολέξου μου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E27" authorId="0">
      <text>
        <r>
          <rPr>
            <b/>
            <sz val="9"/>
            <color indexed="81"/>
            <rFont val="Tahoma"/>
            <family val="2"/>
            <charset val="161"/>
          </rPr>
          <t>Συγγραφέας: Κύπρος Ιωάννου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<sst xmlns="http://schemas.openxmlformats.org/spreadsheetml/2006/main" count="151" uniqueCount="15">
  <si>
    <t/>
  </si>
  <si>
    <t>Ε</t>
  </si>
  <si>
    <t>Τ</t>
  </si>
  <si>
    <t>Α</t>
  </si>
  <si>
    <t>ΟΡΙΖΟΝΤΙΑ</t>
  </si>
  <si>
    <t>Κ</t>
  </si>
  <si>
    <t>Θ</t>
  </si>
  <si>
    <t>Σύνολο</t>
  </si>
  <si>
    <t xml:space="preserve">ορθών </t>
  </si>
  <si>
    <t>Σύνολο ορθών στα κάθετα</t>
  </si>
  <si>
    <t>οριζόντια</t>
  </si>
  <si>
    <t>γραμμάτων</t>
  </si>
  <si>
    <t>Αριθμός των λέξεων του σταυρολέξου μου.</t>
  </si>
  <si>
    <t>ΓΡΑΦΟΥΜΕ ΠΑΝΤΑ ΚΕΦΑΛΑΙΑ ΓΡΑΜΜΑΤΑ</t>
  </si>
  <si>
    <t xml:space="preserve">Ελέγχω την ορθογραφία μου. </t>
  </si>
</sst>
</file>

<file path=xl/styles.xml><?xml version="1.0" encoding="utf-8"?>
<styleSheet xmlns="http://schemas.openxmlformats.org/spreadsheetml/2006/main">
  <fonts count="17">
    <font>
      <sz val="11"/>
      <color theme="1"/>
      <name val="Calibri"/>
      <family val="2"/>
      <charset val="161"/>
      <scheme val="minor"/>
    </font>
    <font>
      <sz val="10"/>
      <name val="Comic Sans MS"/>
      <family val="4"/>
      <charset val="161"/>
    </font>
    <font>
      <b/>
      <sz val="20"/>
      <name val="Comic Sans MS"/>
      <family val="4"/>
    </font>
    <font>
      <b/>
      <sz val="20"/>
      <color indexed="10"/>
      <name val="Comic Sans MS"/>
      <family val="4"/>
    </font>
    <font>
      <b/>
      <sz val="16"/>
      <name val="Comic Sans MS"/>
      <family val="4"/>
      <charset val="161"/>
    </font>
    <font>
      <sz val="8"/>
      <name val="Comic Sans MS"/>
      <family val="4"/>
      <charset val="161"/>
    </font>
    <font>
      <sz val="9"/>
      <color indexed="81"/>
      <name val="Tahoma"/>
      <family val="2"/>
      <charset val="161"/>
    </font>
    <font>
      <b/>
      <sz val="9"/>
      <color indexed="81"/>
      <name val="Tahoma"/>
      <family val="2"/>
      <charset val="161"/>
    </font>
    <font>
      <sz val="11"/>
      <color theme="1"/>
      <name val="Wingdings"/>
      <charset val="2"/>
    </font>
    <font>
      <b/>
      <sz val="16"/>
      <color theme="1"/>
      <name val="Comic Sans MS"/>
      <family val="4"/>
      <charset val="161"/>
    </font>
    <font>
      <sz val="16"/>
      <color theme="1"/>
      <name val="Comic Sans MS"/>
      <family val="4"/>
      <charset val="161"/>
    </font>
    <font>
      <sz val="24"/>
      <color theme="1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  <font>
      <sz val="9"/>
      <color theme="1"/>
      <name val="Arial"/>
      <family val="2"/>
      <charset val="161"/>
    </font>
    <font>
      <sz val="11"/>
      <color rgb="FF004A84"/>
      <name val="Arial"/>
      <family val="2"/>
      <charset val="161"/>
    </font>
    <font>
      <sz val="24"/>
      <color rgb="FFFFFFFF"/>
      <name val="Calibri"/>
      <family val="2"/>
      <charset val="161"/>
      <scheme val="minor"/>
    </font>
    <font>
      <sz val="9"/>
      <color rgb="FF000000"/>
      <name val="Arial"/>
      <family val="2"/>
      <charset val="161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9">
    <xf numFmtId="0" fontId="0" fillId="0" borderId="0" xfId="0"/>
    <xf numFmtId="0" fontId="0" fillId="0" borderId="0" xfId="0"/>
    <xf numFmtId="0" fontId="1" fillId="2" borderId="0" xfId="1" applyFill="1" applyProtection="1">
      <protection hidden="1"/>
    </xf>
    <xf numFmtId="0" fontId="3" fillId="2" borderId="0" xfId="1" applyFont="1" applyFill="1" applyProtection="1">
      <protection hidden="1"/>
    </xf>
    <xf numFmtId="0" fontId="2" fillId="2" borderId="0" xfId="1" applyFont="1" applyFill="1" applyAlignment="1" applyProtection="1">
      <alignment vertical="center"/>
      <protection hidden="1"/>
    </xf>
    <xf numFmtId="0" fontId="4" fillId="2" borderId="0" xfId="0" applyFont="1" applyFill="1" applyProtection="1">
      <protection hidden="1"/>
    </xf>
    <xf numFmtId="0" fontId="0" fillId="0" borderId="1" xfId="0" applyBorder="1"/>
    <xf numFmtId="0" fontId="0" fillId="3" borderId="0" xfId="0" applyFill="1"/>
    <xf numFmtId="0" fontId="0" fillId="4" borderId="0" xfId="0" applyFill="1"/>
    <xf numFmtId="0" fontId="0" fillId="5" borderId="0" xfId="0" applyFill="1"/>
    <xf numFmtId="0" fontId="1" fillId="4" borderId="0" xfId="1" applyFill="1" applyProtection="1">
      <protection hidden="1"/>
    </xf>
    <xf numFmtId="0" fontId="0" fillId="4" borderId="0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4" fillId="4" borderId="3" xfId="0" applyFont="1" applyFill="1" applyBorder="1" applyProtection="1">
      <protection hidden="1"/>
    </xf>
    <xf numFmtId="0" fontId="0" fillId="4" borderId="3" xfId="0" applyFill="1" applyBorder="1"/>
    <xf numFmtId="0" fontId="0" fillId="4" borderId="4" xfId="0" applyFill="1" applyBorder="1"/>
    <xf numFmtId="0" fontId="1" fillId="4" borderId="3" xfId="1" applyFill="1" applyBorder="1" applyProtection="1">
      <protection hidden="1"/>
    </xf>
    <xf numFmtId="0" fontId="5" fillId="4" borderId="5" xfId="0" applyFont="1" applyFill="1" applyBorder="1" applyProtection="1">
      <protection hidden="1"/>
    </xf>
    <xf numFmtId="0" fontId="5" fillId="4" borderId="5" xfId="1" applyFont="1" applyFill="1" applyBorder="1" applyProtection="1">
      <protection hidden="1"/>
    </xf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1" fillId="2" borderId="0" xfId="1" applyFill="1" applyAlignment="1" applyProtection="1">
      <alignment horizontal="center"/>
      <protection hidden="1"/>
    </xf>
    <xf numFmtId="0" fontId="8" fillId="0" borderId="0" xfId="0" applyFont="1"/>
    <xf numFmtId="0" fontId="1" fillId="6" borderId="0" xfId="1" applyFill="1" applyProtection="1">
      <protection hidden="1"/>
    </xf>
    <xf numFmtId="0" fontId="2" fillId="6" borderId="0" xfId="1" applyFont="1" applyFill="1" applyAlignment="1" applyProtection="1">
      <alignment vertical="center"/>
      <protection hidden="1"/>
    </xf>
    <xf numFmtId="0" fontId="4" fillId="6" borderId="0" xfId="0" applyFont="1" applyFill="1" applyProtection="1">
      <protection hidden="1"/>
    </xf>
    <xf numFmtId="0" fontId="9" fillId="0" borderId="0" xfId="0" applyFont="1"/>
    <xf numFmtId="0" fontId="10" fillId="0" borderId="0" xfId="0" applyFont="1"/>
    <xf numFmtId="0" fontId="4" fillId="2" borderId="2" xfId="0" applyFont="1" applyFill="1" applyBorder="1" applyProtection="1">
      <protection locked="0"/>
    </xf>
    <xf numFmtId="0" fontId="0" fillId="7" borderId="0" xfId="0" applyFill="1"/>
    <xf numFmtId="0" fontId="12" fillId="5" borderId="0" xfId="0" applyFont="1" applyFill="1"/>
    <xf numFmtId="0" fontId="11" fillId="7" borderId="0" xfId="0" applyFont="1" applyFill="1"/>
    <xf numFmtId="0" fontId="10" fillId="7" borderId="0" xfId="0" applyFont="1" applyFill="1"/>
    <xf numFmtId="0" fontId="13" fillId="0" borderId="0" xfId="0" applyFont="1"/>
    <xf numFmtId="0" fontId="4" fillId="2" borderId="0" xfId="0" applyFont="1" applyFill="1" applyBorder="1" applyProtection="1">
      <protection locked="0"/>
    </xf>
    <xf numFmtId="0" fontId="14" fillId="0" borderId="0" xfId="0" applyFont="1"/>
    <xf numFmtId="0" fontId="15" fillId="0" borderId="0" xfId="0" applyFont="1" applyAlignment="1">
      <alignment horizontal="center"/>
    </xf>
    <xf numFmtId="0" fontId="16" fillId="0" borderId="0" xfId="0" applyFont="1"/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colors>
    <mruColors>
      <color rgb="FFCCECFF"/>
      <color rgb="FFFFFF99"/>
      <color rgb="FFFF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7" Type="http://schemas.openxmlformats.org/officeDocument/2006/relationships/hyperlink" Target="&#913;&#922;&#929;&#927;&#931;&#932;&#921;&#935;&#921;&#916;&#913;%201-20.docx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gi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3" Type="http://schemas.openxmlformats.org/officeDocument/2006/relationships/image" Target="../media/image56.jpeg"/><Relationship Id="rId7" Type="http://schemas.openxmlformats.org/officeDocument/2006/relationships/image" Target="../media/image60.jpeg"/><Relationship Id="rId2" Type="http://schemas.openxmlformats.org/officeDocument/2006/relationships/image" Target="../media/image55.jpeg"/><Relationship Id="rId1" Type="http://schemas.openxmlformats.org/officeDocument/2006/relationships/image" Target="../media/image54.jpeg"/><Relationship Id="rId6" Type="http://schemas.openxmlformats.org/officeDocument/2006/relationships/image" Target="../media/image59.jpeg"/><Relationship Id="rId5" Type="http://schemas.openxmlformats.org/officeDocument/2006/relationships/image" Target="../media/image58.jpeg"/><Relationship Id="rId10" Type="http://schemas.openxmlformats.org/officeDocument/2006/relationships/hyperlink" Target="&#913;&#922;&#929;&#927;&#931;&#932;&#921;&#935;&#921;&#916;&#913;%201-20.docx" TargetMode="External"/><Relationship Id="rId4" Type="http://schemas.openxmlformats.org/officeDocument/2006/relationships/image" Target="../media/image57.jpeg"/><Relationship Id="rId9" Type="http://schemas.openxmlformats.org/officeDocument/2006/relationships/image" Target="../media/image6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&#913;&#922;&#929;&#927;&#931;&#932;&#921;&#935;&#921;&#916;&#913;%201-20.docx" TargetMode="External"/><Relationship Id="rId3" Type="http://schemas.openxmlformats.org/officeDocument/2006/relationships/image" Target="../media/image9.jpeg"/><Relationship Id="rId7" Type="http://schemas.openxmlformats.org/officeDocument/2006/relationships/image" Target="../media/image13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openxmlformats.org/officeDocument/2006/relationships/image" Target="../media/image12.gif"/><Relationship Id="rId5" Type="http://schemas.openxmlformats.org/officeDocument/2006/relationships/image" Target="../media/image11.jpeg"/><Relationship Id="rId4" Type="http://schemas.openxmlformats.org/officeDocument/2006/relationships/image" Target="../media/image10.jpeg"/><Relationship Id="rId9" Type="http://schemas.openxmlformats.org/officeDocument/2006/relationships/image" Target="../media/image14.gi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javascript:edit(17933)" TargetMode="External"/><Relationship Id="rId3" Type="http://schemas.openxmlformats.org/officeDocument/2006/relationships/image" Target="../media/image16.gif"/><Relationship Id="rId7" Type="http://schemas.openxmlformats.org/officeDocument/2006/relationships/image" Target="../media/image20.gif"/><Relationship Id="rId2" Type="http://schemas.openxmlformats.org/officeDocument/2006/relationships/image" Target="../media/image15.jpeg"/><Relationship Id="rId1" Type="http://schemas.openxmlformats.org/officeDocument/2006/relationships/image" Target="../media/image13.jpeg"/><Relationship Id="rId6" Type="http://schemas.openxmlformats.org/officeDocument/2006/relationships/image" Target="../media/image19.jpeg"/><Relationship Id="rId5" Type="http://schemas.openxmlformats.org/officeDocument/2006/relationships/image" Target="../media/image18.png"/><Relationship Id="rId10" Type="http://schemas.openxmlformats.org/officeDocument/2006/relationships/hyperlink" Target="&#913;&#922;&#929;&#927;&#931;&#932;&#921;&#935;&#921;&#916;&#913;%201-20.docx" TargetMode="External"/><Relationship Id="rId4" Type="http://schemas.openxmlformats.org/officeDocument/2006/relationships/image" Target="../media/image17.jpeg"/><Relationship Id="rId9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gif"/><Relationship Id="rId3" Type="http://schemas.openxmlformats.org/officeDocument/2006/relationships/image" Target="../media/image23.jpeg"/><Relationship Id="rId7" Type="http://schemas.openxmlformats.org/officeDocument/2006/relationships/hyperlink" Target="&#913;&#922;&#929;&#927;&#931;&#932;&#921;&#935;&#921;&#916;&#913;%201-20.docx" TargetMode="External"/><Relationship Id="rId2" Type="http://schemas.openxmlformats.org/officeDocument/2006/relationships/image" Target="../media/image22.jpeg"/><Relationship Id="rId1" Type="http://schemas.openxmlformats.org/officeDocument/2006/relationships/image" Target="../media/image1.jpeg"/><Relationship Id="rId6" Type="http://schemas.openxmlformats.org/officeDocument/2006/relationships/image" Target="../media/image26.jpeg"/><Relationship Id="rId5" Type="http://schemas.openxmlformats.org/officeDocument/2006/relationships/image" Target="../media/image25.jpeg"/><Relationship Id="rId4" Type="http://schemas.openxmlformats.org/officeDocument/2006/relationships/image" Target="../media/image2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3" Type="http://schemas.openxmlformats.org/officeDocument/2006/relationships/image" Target="../media/image29.gif"/><Relationship Id="rId7" Type="http://schemas.openxmlformats.org/officeDocument/2006/relationships/image" Target="../media/image32.gif"/><Relationship Id="rId2" Type="http://schemas.openxmlformats.org/officeDocument/2006/relationships/image" Target="../media/image28.png"/><Relationship Id="rId1" Type="http://schemas.openxmlformats.org/officeDocument/2006/relationships/image" Target="../media/image1.jpeg"/><Relationship Id="rId6" Type="http://schemas.openxmlformats.org/officeDocument/2006/relationships/hyperlink" Target="&#913;&#922;&#929;&#927;&#931;&#932;&#921;&#935;&#921;&#916;&#913;%201-20.docx" TargetMode="External"/><Relationship Id="rId5" Type="http://schemas.openxmlformats.org/officeDocument/2006/relationships/image" Target="../media/image31.jpeg"/><Relationship Id="rId4" Type="http://schemas.openxmlformats.org/officeDocument/2006/relationships/image" Target="../media/image30.gif"/><Relationship Id="rId9" Type="http://schemas.openxmlformats.org/officeDocument/2006/relationships/image" Target="../media/image3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gif"/><Relationship Id="rId7" Type="http://schemas.openxmlformats.org/officeDocument/2006/relationships/hyperlink" Target="&#913;&#922;&#929;&#927;&#931;&#932;&#921;&#935;&#921;&#916;&#913;%201-20.docx" TargetMode="External"/><Relationship Id="rId2" Type="http://schemas.openxmlformats.org/officeDocument/2006/relationships/image" Target="../media/image35.gif"/><Relationship Id="rId1" Type="http://schemas.openxmlformats.org/officeDocument/2006/relationships/image" Target="../media/image1.jpeg"/><Relationship Id="rId6" Type="http://schemas.openxmlformats.org/officeDocument/2006/relationships/image" Target="../media/image39.jpeg"/><Relationship Id="rId5" Type="http://schemas.openxmlformats.org/officeDocument/2006/relationships/image" Target="../media/image38.jpeg"/><Relationship Id="rId4" Type="http://schemas.openxmlformats.org/officeDocument/2006/relationships/image" Target="../media/image37.gi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jpeg"/><Relationship Id="rId7" Type="http://schemas.openxmlformats.org/officeDocument/2006/relationships/image" Target="../media/image43.jpeg"/><Relationship Id="rId2" Type="http://schemas.openxmlformats.org/officeDocument/2006/relationships/image" Target="../media/image16.gif"/><Relationship Id="rId1" Type="http://schemas.openxmlformats.org/officeDocument/2006/relationships/image" Target="../media/image1.jpeg"/><Relationship Id="rId6" Type="http://schemas.openxmlformats.org/officeDocument/2006/relationships/image" Target="../media/image42.gif"/><Relationship Id="rId5" Type="http://schemas.openxmlformats.org/officeDocument/2006/relationships/hyperlink" Target="&#913;&#922;&#929;&#927;&#931;&#932;&#921;&#935;&#921;&#916;&#913;%201-20.docx" TargetMode="External"/><Relationship Id="rId4" Type="http://schemas.openxmlformats.org/officeDocument/2006/relationships/image" Target="../media/image4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2" Type="http://schemas.openxmlformats.org/officeDocument/2006/relationships/image" Target="../media/image44.jpeg"/><Relationship Id="rId1" Type="http://schemas.openxmlformats.org/officeDocument/2006/relationships/image" Target="../media/image1.jpeg"/><Relationship Id="rId4" Type="http://schemas.openxmlformats.org/officeDocument/2006/relationships/hyperlink" Target="&#913;&#922;&#929;&#927;&#931;&#932;&#921;&#935;&#921;&#916;&#913;%201-20.docx" TargetMode="Externa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gif"/><Relationship Id="rId3" Type="http://schemas.openxmlformats.org/officeDocument/2006/relationships/image" Target="../media/image47.jpeg"/><Relationship Id="rId7" Type="http://schemas.openxmlformats.org/officeDocument/2006/relationships/image" Target="../media/image51.jpeg"/><Relationship Id="rId2" Type="http://schemas.openxmlformats.org/officeDocument/2006/relationships/image" Target="../media/image46.jpeg"/><Relationship Id="rId1" Type="http://schemas.openxmlformats.org/officeDocument/2006/relationships/image" Target="../media/image1.jpeg"/><Relationship Id="rId6" Type="http://schemas.openxmlformats.org/officeDocument/2006/relationships/image" Target="../media/image50.jpeg"/><Relationship Id="rId5" Type="http://schemas.openxmlformats.org/officeDocument/2006/relationships/image" Target="../media/image49.jpeg"/><Relationship Id="rId10" Type="http://schemas.openxmlformats.org/officeDocument/2006/relationships/image" Target="../media/image53.jpeg"/><Relationship Id="rId4" Type="http://schemas.openxmlformats.org/officeDocument/2006/relationships/image" Target="../media/image48.gif"/><Relationship Id="rId9" Type="http://schemas.openxmlformats.org/officeDocument/2006/relationships/hyperlink" Target="&#913;&#922;&#929;&#927;&#931;&#932;&#921;&#935;&#921;&#916;&#913;%201-20.docx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181768</xdr:colOff>
      <xdr:row>6</xdr:row>
      <xdr:rowOff>324644</xdr:rowOff>
    </xdr:from>
    <xdr:to>
      <xdr:col>35</xdr:col>
      <xdr:colOff>190499</xdr:colOff>
      <xdr:row>7</xdr:row>
      <xdr:rowOff>104775</xdr:rowOff>
    </xdr:to>
    <xdr:cxnSp macro="">
      <xdr:nvCxnSpPr>
        <xdr:cNvPr id="3" name="Straight Arrow Connector 2"/>
        <xdr:cNvCxnSpPr/>
      </xdr:nvCxnSpPr>
      <xdr:spPr>
        <a:xfrm rot="16200000" flipH="1">
          <a:off x="9559131" y="1767681"/>
          <a:ext cx="189706" cy="8731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38101</xdr:colOff>
      <xdr:row>17</xdr:row>
      <xdr:rowOff>104775</xdr:rowOff>
    </xdr:from>
    <xdr:to>
      <xdr:col>48</xdr:col>
      <xdr:colOff>9526</xdr:colOff>
      <xdr:row>17</xdr:row>
      <xdr:rowOff>106363</xdr:rowOff>
    </xdr:to>
    <xdr:cxnSp macro="">
      <xdr:nvCxnSpPr>
        <xdr:cNvPr id="6" name="Straight Arrow Connector 5"/>
        <xdr:cNvCxnSpPr/>
      </xdr:nvCxnSpPr>
      <xdr:spPr>
        <a:xfrm rot="10800000">
          <a:off x="12230101" y="4743450"/>
          <a:ext cx="180975" cy="1588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26924</xdr:colOff>
      <xdr:row>0</xdr:row>
      <xdr:rowOff>540</xdr:rowOff>
    </xdr:from>
    <xdr:ext cx="3987566" cy="718466"/>
    <xdr:sp macro="" textlink="">
      <xdr:nvSpPr>
        <xdr:cNvPr id="7" name="Rectangle 6"/>
        <xdr:cNvSpPr/>
      </xdr:nvSpPr>
      <xdr:spPr>
        <a:xfrm>
          <a:off x="465074" y="540"/>
          <a:ext cx="3987566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4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Ακροστιχίδα</a:t>
          </a:r>
          <a:endParaRPr lang="en-US" sz="4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17</xdr:col>
      <xdr:colOff>0</xdr:colOff>
      <xdr:row>0</xdr:row>
      <xdr:rowOff>0</xdr:rowOff>
    </xdr:from>
    <xdr:to>
      <xdr:col>50</xdr:col>
      <xdr:colOff>590550</xdr:colOff>
      <xdr:row>21</xdr:row>
      <xdr:rowOff>142875</xdr:rowOff>
    </xdr:to>
    <xdr:sp macro="" textlink="">
      <xdr:nvSpPr>
        <xdr:cNvPr id="8" name="TextBox 7"/>
        <xdr:cNvSpPr txBox="1"/>
      </xdr:nvSpPr>
      <xdr:spPr>
        <a:xfrm>
          <a:off x="5200650" y="0"/>
          <a:ext cx="8629650" cy="5810250"/>
        </a:xfrm>
        <a:prstGeom prst="rect">
          <a:avLst/>
        </a:prstGeom>
        <a:solidFill>
          <a:srgbClr val="CCE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l-GR" sz="2800" b="1"/>
            <a:t>ΟΡΙΖΟΝΤΙΑ</a:t>
          </a:r>
        </a:p>
        <a:p>
          <a:r>
            <a:rPr lang="el-GR" sz="2000" b="1"/>
            <a:t>1. Σ΄</a:t>
          </a:r>
          <a:r>
            <a:rPr lang="el-GR" sz="2000" b="1" baseline="0"/>
            <a:t> αυτό το μάθημα τραγουδούμε.</a:t>
          </a:r>
          <a:endParaRPr lang="en-GB" sz="2000" b="1" baseline="0"/>
        </a:p>
        <a:p>
          <a:endParaRPr lang="el-GR" sz="2000" b="1" baseline="0"/>
        </a:p>
        <a:p>
          <a:r>
            <a:rPr lang="el-GR" sz="2000" b="1" baseline="0"/>
            <a:t>2. Τα έχει κάθε τάξη.</a:t>
          </a:r>
          <a:endParaRPr lang="en-GB" sz="2000" b="1" baseline="0"/>
        </a:p>
        <a:p>
          <a:endParaRPr lang="el-GR" sz="2000" b="1" baseline="0"/>
        </a:p>
        <a:p>
          <a:r>
            <a:rPr lang="el-GR" sz="2000" b="1" baseline="0"/>
            <a:t>3. Δουλεύει στην κουζίνα.</a:t>
          </a:r>
          <a:endParaRPr lang="en-GB" sz="2000" b="1" baseline="0"/>
        </a:p>
        <a:p>
          <a:endParaRPr lang="el-GR" sz="2000" b="1" baseline="0"/>
        </a:p>
        <a:p>
          <a:r>
            <a:rPr lang="el-GR" sz="2000" b="1" baseline="0"/>
            <a:t>4. Με αυτό μιλούμε από μακριά.</a:t>
          </a:r>
          <a:endParaRPr lang="en-GB" sz="2000" b="1" baseline="0"/>
        </a:p>
        <a:p>
          <a:endParaRPr lang="el-GR" sz="2000" b="1" baseline="0"/>
        </a:p>
        <a:p>
          <a:r>
            <a:rPr lang="el-GR" sz="2000" b="1" baseline="0"/>
            <a:t>5. Μεγάλο και δυνατό ψάρι.</a:t>
          </a:r>
        </a:p>
        <a:p>
          <a:endParaRPr lang="en-GB" sz="2800" b="1" baseline="0"/>
        </a:p>
        <a:p>
          <a:endParaRPr lang="el-GR" sz="2800" b="1" baseline="0"/>
        </a:p>
        <a:p>
          <a:r>
            <a:rPr lang="el-GR" sz="2800" b="1" baseline="0"/>
            <a:t>ΚΑΘΕΤΑ</a:t>
          </a:r>
        </a:p>
        <a:p>
          <a:r>
            <a:rPr lang="el-GR" sz="2000" b="1"/>
            <a:t>1. Ένα μάθημα</a:t>
          </a:r>
          <a:r>
            <a:rPr lang="el-GR" sz="2000" b="1" baseline="0"/>
            <a:t> του σχολείου.</a:t>
          </a:r>
          <a:endParaRPr lang="en-GB" sz="2000" b="1"/>
        </a:p>
      </xdr:txBody>
    </xdr:sp>
    <xdr:clientData/>
  </xdr:twoCellAnchor>
  <xdr:twoCellAnchor editAs="oneCell">
    <xdr:from>
      <xdr:col>40</xdr:col>
      <xdr:colOff>85725</xdr:colOff>
      <xdr:row>2</xdr:row>
      <xdr:rowOff>152400</xdr:rowOff>
    </xdr:from>
    <xdr:to>
      <xdr:col>50</xdr:col>
      <xdr:colOff>400050</xdr:colOff>
      <xdr:row>18</xdr:row>
      <xdr:rowOff>104775</xdr:rowOff>
    </xdr:to>
    <xdr:pic>
      <xdr:nvPicPr>
        <xdr:cNvPr id="9" name="il_fi" descr="%25CE%2595%25CF%2586%25CE%25B7%25CE%25BC%25CE%25B5%25CF%2581%25CE%25AF%25CE%25B4%25CE%25B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29875" y="742950"/>
          <a:ext cx="3209925" cy="452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190499</xdr:colOff>
      <xdr:row>0</xdr:row>
      <xdr:rowOff>25717</xdr:rowOff>
    </xdr:from>
    <xdr:to>
      <xdr:col>40</xdr:col>
      <xdr:colOff>28574</xdr:colOff>
      <xdr:row>3</xdr:row>
      <xdr:rowOff>142875</xdr:rowOff>
    </xdr:to>
    <xdr:pic>
      <xdr:nvPicPr>
        <xdr:cNvPr id="1033" name="il_fi" descr="http://www.clipartpal.com/_thumbs/pd/holiday/christmas/Carolers_3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277349" y="25717"/>
          <a:ext cx="1095375" cy="898208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51631</xdr:colOff>
      <xdr:row>3</xdr:row>
      <xdr:rowOff>180975</xdr:rowOff>
    </xdr:from>
    <xdr:to>
      <xdr:col>34</xdr:col>
      <xdr:colOff>38724</xdr:colOff>
      <xdr:row>8</xdr:row>
      <xdr:rowOff>19050</xdr:rowOff>
    </xdr:to>
    <xdr:pic>
      <xdr:nvPicPr>
        <xdr:cNvPr id="1034" name="il_fi" descr="http://school.discoveryeducation.com/clipart/images/classhands.gif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138356" y="752475"/>
          <a:ext cx="787193" cy="1057275"/>
        </a:xfrm>
        <a:prstGeom prst="rect">
          <a:avLst/>
        </a:prstGeom>
        <a:noFill/>
      </xdr:spPr>
    </xdr:pic>
    <xdr:clientData/>
  </xdr:twoCellAnchor>
  <xdr:twoCellAnchor editAs="oneCell">
    <xdr:from>
      <xdr:col>34</xdr:col>
      <xdr:colOff>190501</xdr:colOff>
      <xdr:row>7</xdr:row>
      <xdr:rowOff>9030</xdr:rowOff>
    </xdr:from>
    <xdr:to>
      <xdr:col>37</xdr:col>
      <xdr:colOff>371476</xdr:colOff>
      <xdr:row>9</xdr:row>
      <xdr:rowOff>219075</xdr:rowOff>
    </xdr:to>
    <xdr:pic>
      <xdr:nvPicPr>
        <xdr:cNvPr id="1035" name="il_fi" descr="http://www.daily-quotes.net/wp-content/uploads/chef-1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077326" y="1466355"/>
          <a:ext cx="762000" cy="876795"/>
        </a:xfrm>
        <a:prstGeom prst="rect">
          <a:avLst/>
        </a:prstGeom>
        <a:noFill/>
      </xdr:spPr>
    </xdr:pic>
    <xdr:clientData/>
  </xdr:twoCellAnchor>
  <xdr:twoCellAnchor editAs="oneCell">
    <xdr:from>
      <xdr:col>34</xdr:col>
      <xdr:colOff>9524</xdr:colOff>
      <xdr:row>9</xdr:row>
      <xdr:rowOff>293118</xdr:rowOff>
    </xdr:from>
    <xdr:to>
      <xdr:col>37</xdr:col>
      <xdr:colOff>276224</xdr:colOff>
      <xdr:row>11</xdr:row>
      <xdr:rowOff>257175</xdr:rowOff>
    </xdr:to>
    <xdr:pic>
      <xdr:nvPicPr>
        <xdr:cNvPr id="1036" name="il_fi" descr="http://cdn.dailyclipart.net/wp-content/uploads/medium/clipart0135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896349" y="2417193"/>
          <a:ext cx="847725" cy="630807"/>
        </a:xfrm>
        <a:prstGeom prst="rect">
          <a:avLst/>
        </a:prstGeom>
        <a:noFill/>
      </xdr:spPr>
    </xdr:pic>
    <xdr:clientData/>
  </xdr:twoCellAnchor>
  <xdr:twoCellAnchor editAs="oneCell">
    <xdr:from>
      <xdr:col>31</xdr:col>
      <xdr:colOff>104775</xdr:colOff>
      <xdr:row>12</xdr:row>
      <xdr:rowOff>95250</xdr:rowOff>
    </xdr:from>
    <xdr:to>
      <xdr:col>36</xdr:col>
      <xdr:colOff>46621</xdr:colOff>
      <xdr:row>14</xdr:row>
      <xdr:rowOff>314324</xdr:rowOff>
    </xdr:to>
    <xdr:pic>
      <xdr:nvPicPr>
        <xdr:cNvPr id="1037" name="il_fi" descr="http://images.paraorkut.com/img/clipart/images/s/shark-935.gif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8391525" y="3219450"/>
          <a:ext cx="932446" cy="885824"/>
        </a:xfrm>
        <a:prstGeom prst="rect">
          <a:avLst/>
        </a:prstGeom>
        <a:noFill/>
      </xdr:spPr>
    </xdr:pic>
    <xdr:clientData/>
  </xdr:twoCellAnchor>
  <xdr:twoCellAnchor>
    <xdr:from>
      <xdr:col>42</xdr:col>
      <xdr:colOff>28575</xdr:colOff>
      <xdr:row>0</xdr:row>
      <xdr:rowOff>0</xdr:rowOff>
    </xdr:from>
    <xdr:to>
      <xdr:col>49</xdr:col>
      <xdr:colOff>200025</xdr:colOff>
      <xdr:row>4</xdr:row>
      <xdr:rowOff>133350</xdr:rowOff>
    </xdr:to>
    <xdr:sp macro="" textlink="">
      <xdr:nvSpPr>
        <xdr:cNvPr id="12" name="Rounded Rectangular Callout 11">
          <a:hlinkClick xmlns:r="http://schemas.openxmlformats.org/officeDocument/2006/relationships" r:id="rId7"/>
        </xdr:cNvPr>
        <xdr:cNvSpPr/>
      </xdr:nvSpPr>
      <xdr:spPr>
        <a:xfrm>
          <a:off x="10791825" y="0"/>
          <a:ext cx="2038350" cy="1104900"/>
        </a:xfrm>
        <a:prstGeom prst="wedgeRoundRectCallout">
          <a:avLst>
            <a:gd name="adj1" fmla="val -11132"/>
            <a:gd name="adj2" fmla="val 7112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2400"/>
            <a:t>Ελέγχω την ορθογραφία μου.</a:t>
          </a:r>
          <a:endParaRPr lang="en-GB" sz="24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181768</xdr:colOff>
      <xdr:row>6</xdr:row>
      <xdr:rowOff>324644</xdr:rowOff>
    </xdr:from>
    <xdr:to>
      <xdr:col>36</xdr:col>
      <xdr:colOff>190499</xdr:colOff>
      <xdr:row>7</xdr:row>
      <xdr:rowOff>104775</xdr:rowOff>
    </xdr:to>
    <xdr:cxnSp macro="">
      <xdr:nvCxnSpPr>
        <xdr:cNvPr id="2" name="Straight Arrow Connector 1"/>
        <xdr:cNvCxnSpPr/>
      </xdr:nvCxnSpPr>
      <xdr:spPr>
        <a:xfrm rot="16200000" flipH="1">
          <a:off x="9216231" y="1500981"/>
          <a:ext cx="113506" cy="8731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38101</xdr:colOff>
      <xdr:row>19</xdr:row>
      <xdr:rowOff>104775</xdr:rowOff>
    </xdr:from>
    <xdr:to>
      <xdr:col>49</xdr:col>
      <xdr:colOff>9526</xdr:colOff>
      <xdr:row>19</xdr:row>
      <xdr:rowOff>106363</xdr:rowOff>
    </xdr:to>
    <xdr:cxnSp macro="">
      <xdr:nvCxnSpPr>
        <xdr:cNvPr id="3" name="Straight Arrow Connector 2"/>
        <xdr:cNvCxnSpPr/>
      </xdr:nvCxnSpPr>
      <xdr:spPr>
        <a:xfrm rot="10800000">
          <a:off x="11849101" y="5534025"/>
          <a:ext cx="180975" cy="1588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26924</xdr:colOff>
      <xdr:row>0</xdr:row>
      <xdr:rowOff>540</xdr:rowOff>
    </xdr:from>
    <xdr:ext cx="3987566" cy="718466"/>
    <xdr:sp macro="" textlink="">
      <xdr:nvSpPr>
        <xdr:cNvPr id="4" name="Rectangle 3"/>
        <xdr:cNvSpPr/>
      </xdr:nvSpPr>
      <xdr:spPr>
        <a:xfrm>
          <a:off x="465074" y="540"/>
          <a:ext cx="3987566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4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Ακροστιχίδα</a:t>
          </a:r>
          <a:endParaRPr lang="en-US" sz="4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18</xdr:col>
      <xdr:colOff>0</xdr:colOff>
      <xdr:row>0</xdr:row>
      <xdr:rowOff>0</xdr:rowOff>
    </xdr:from>
    <xdr:to>
      <xdr:col>51</xdr:col>
      <xdr:colOff>590550</xdr:colOff>
      <xdr:row>23</xdr:row>
      <xdr:rowOff>171450</xdr:rowOff>
    </xdr:to>
    <xdr:sp macro="" textlink="">
      <xdr:nvSpPr>
        <xdr:cNvPr id="5" name="TextBox 4"/>
        <xdr:cNvSpPr txBox="1"/>
      </xdr:nvSpPr>
      <xdr:spPr>
        <a:xfrm>
          <a:off x="5543550" y="0"/>
          <a:ext cx="8629650" cy="6391275"/>
        </a:xfrm>
        <a:prstGeom prst="rect">
          <a:avLst/>
        </a:prstGeom>
        <a:solidFill>
          <a:srgbClr val="CCE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l-GR" sz="2800" b="1"/>
            <a:t>ΟΡΙΖΟΝΤΙΑ</a:t>
          </a:r>
        </a:p>
        <a:p>
          <a:r>
            <a:rPr lang="el-GR" sz="2000" b="1"/>
            <a:t>1. Την χρειαζόμαστε όταν </a:t>
          </a:r>
          <a:endParaRPr lang="en-GB" sz="2000" b="1"/>
        </a:p>
        <a:p>
          <a:r>
            <a:rPr lang="en-GB" sz="2000" b="1"/>
            <a:t>    </a:t>
          </a:r>
          <a:r>
            <a:rPr lang="el-GR" sz="2000" b="1"/>
            <a:t>βουρτσίζουμε</a:t>
          </a:r>
          <a:r>
            <a:rPr lang="en-GB" sz="2000" b="1"/>
            <a:t> </a:t>
          </a:r>
          <a:r>
            <a:rPr lang="el-GR" sz="2000" b="1" baseline="0"/>
            <a:t>τα δόντια μας.</a:t>
          </a:r>
        </a:p>
        <a:p>
          <a:endParaRPr lang="el-GR" sz="2000" b="1" baseline="0"/>
        </a:p>
        <a:p>
          <a:r>
            <a:rPr lang="el-GR" sz="2000" b="1" baseline="0"/>
            <a:t>2. Την ανάβουμε το χειμώνα.</a:t>
          </a:r>
          <a:endParaRPr lang="en-GB" sz="2000" b="1" baseline="0"/>
        </a:p>
        <a:p>
          <a:endParaRPr lang="el-GR" sz="2000" b="1" baseline="0"/>
        </a:p>
        <a:p>
          <a:r>
            <a:rPr lang="el-GR" sz="2000" b="1" baseline="0"/>
            <a:t>3. Ανάβει και με ρεύμα.</a:t>
          </a:r>
          <a:endParaRPr lang="en-GB" sz="2000" b="1" baseline="0"/>
        </a:p>
        <a:p>
          <a:r>
            <a:rPr lang="en-GB" sz="2000" b="1" baseline="0"/>
            <a:t>    </a:t>
          </a:r>
          <a:r>
            <a:rPr lang="el-GR" sz="2000" b="1" baseline="0"/>
            <a:t>Κρέμεται συνήθως από το ταβάνι μας.</a:t>
          </a:r>
          <a:endParaRPr lang="en-GB" sz="2000" b="1" baseline="0"/>
        </a:p>
        <a:p>
          <a:endParaRPr lang="el-GR" sz="2000" b="1" baseline="0"/>
        </a:p>
        <a:p>
          <a:r>
            <a:rPr lang="el-GR" sz="2000" b="1" baseline="0"/>
            <a:t>4. Ψέλνει στην εκκλησία. </a:t>
          </a:r>
          <a:endParaRPr lang="en-GB" sz="2000" b="1" baseline="0"/>
        </a:p>
        <a:p>
          <a:endParaRPr lang="el-GR" sz="2000" b="1" baseline="0"/>
        </a:p>
        <a:p>
          <a:r>
            <a:rPr lang="el-GR" sz="2000" b="1" baseline="0"/>
            <a:t>5. Τι είναι αυτό που βλέπεις</a:t>
          </a:r>
        </a:p>
        <a:p>
          <a:r>
            <a:rPr lang="el-GR" sz="2000" b="1" baseline="0"/>
            <a:t>    στην εικόνα.</a:t>
          </a:r>
          <a:endParaRPr lang="en-GB" sz="2000" b="1" baseline="0"/>
        </a:p>
        <a:p>
          <a:endParaRPr lang="el-GR" sz="2000" b="1" baseline="0"/>
        </a:p>
        <a:p>
          <a:r>
            <a:rPr lang="el-GR" sz="2000" b="1" baseline="0"/>
            <a:t>6. Εξετάζει τα δόντια μας.</a:t>
          </a:r>
        </a:p>
        <a:p>
          <a:endParaRPr lang="el-GR" sz="2800" b="1" baseline="0"/>
        </a:p>
        <a:p>
          <a:r>
            <a:rPr lang="el-GR" sz="2800" b="1" baseline="0"/>
            <a:t>ΚΑΘΕΤΑ</a:t>
          </a:r>
        </a:p>
        <a:p>
          <a:r>
            <a:rPr lang="el-GR" sz="2000" b="1"/>
            <a:t>1. Εξετάζει τα μάτια μας</a:t>
          </a:r>
          <a:r>
            <a:rPr lang="el-GR" sz="2000" b="1" baseline="0"/>
            <a:t>.</a:t>
          </a:r>
          <a:endParaRPr lang="en-GB" sz="2000" b="1"/>
        </a:p>
      </xdr:txBody>
    </xdr:sp>
    <xdr:clientData/>
  </xdr:twoCellAnchor>
  <xdr:twoCellAnchor editAs="oneCell">
    <xdr:from>
      <xdr:col>44</xdr:col>
      <xdr:colOff>66675</xdr:colOff>
      <xdr:row>6</xdr:row>
      <xdr:rowOff>238125</xdr:rowOff>
    </xdr:from>
    <xdr:to>
      <xdr:col>50</xdr:col>
      <xdr:colOff>361949</xdr:colOff>
      <xdr:row>12</xdr:row>
      <xdr:rowOff>57150</xdr:rowOff>
    </xdr:to>
    <xdr:pic>
      <xdr:nvPicPr>
        <xdr:cNvPr id="6" name="il_fi" descr="%25CE%2595%25CF%2586%25CE%25B7%25CE%25BC%25CE%25B5%25CF%2581%25CE%25AF%25CE%25B4%25CE%25B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82375" y="1362075"/>
          <a:ext cx="1952624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180975</xdr:colOff>
      <xdr:row>0</xdr:row>
      <xdr:rowOff>114300</xdr:rowOff>
    </xdr:from>
    <xdr:to>
      <xdr:col>40</xdr:col>
      <xdr:colOff>200025</xdr:colOff>
      <xdr:row>4</xdr:row>
      <xdr:rowOff>152400</xdr:rowOff>
    </xdr:to>
    <xdr:pic>
      <xdr:nvPicPr>
        <xdr:cNvPr id="19465" name="il_fi" descr="http://3.bp.blogspot.com/-VYBcOIBLdGg/Tb7EjOECqYI/AAAAAAAAAeI/FFZHwmJair8/s320/image.ashx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610725" y="114300"/>
          <a:ext cx="1066800" cy="800100"/>
        </a:xfrm>
        <a:prstGeom prst="rect">
          <a:avLst/>
        </a:prstGeom>
        <a:noFill/>
      </xdr:spPr>
    </xdr:pic>
    <xdr:clientData/>
  </xdr:twoCellAnchor>
  <xdr:twoCellAnchor editAs="oneCell">
    <xdr:from>
      <xdr:col>32</xdr:col>
      <xdr:colOff>190499</xdr:colOff>
      <xdr:row>6</xdr:row>
      <xdr:rowOff>28575</xdr:rowOff>
    </xdr:from>
    <xdr:to>
      <xdr:col>39</xdr:col>
      <xdr:colOff>95250</xdr:colOff>
      <xdr:row>8</xdr:row>
      <xdr:rowOff>161925</xdr:rowOff>
    </xdr:to>
    <xdr:pic>
      <xdr:nvPicPr>
        <xdr:cNvPr id="19466" name="il_fi" descr="http://4.bp.blogspot.com/-Obp-CsWYr54/TtE2l5h5JcI/AAAAAAAAFBw/Yn9vdEGeAkw/s1600/kalorifer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820149" y="1152525"/>
          <a:ext cx="1543051" cy="800100"/>
        </a:xfrm>
        <a:prstGeom prst="rect">
          <a:avLst/>
        </a:prstGeom>
        <a:noFill/>
      </xdr:spPr>
    </xdr:pic>
    <xdr:clientData/>
  </xdr:twoCellAnchor>
  <xdr:twoCellAnchor editAs="oneCell">
    <xdr:from>
      <xdr:col>38</xdr:col>
      <xdr:colOff>171451</xdr:colOff>
      <xdr:row>9</xdr:row>
      <xdr:rowOff>16028</xdr:rowOff>
    </xdr:from>
    <xdr:to>
      <xdr:col>40</xdr:col>
      <xdr:colOff>58465</xdr:colOff>
      <xdr:row>10</xdr:row>
      <xdr:rowOff>176883</xdr:rowOff>
    </xdr:to>
    <xdr:pic>
      <xdr:nvPicPr>
        <xdr:cNvPr id="19467" name="il_fi" descr="http://4.bp.blogspot.com/-qqTUQ0e2G3c/ToyIPrjoeuI/AAAAAAAAAXs/V42Wg_7aY2o/s1600/lampa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10800000" flipH="1">
          <a:off x="9982201" y="2140103"/>
          <a:ext cx="553764" cy="494230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85725</xdr:colOff>
      <xdr:row>18</xdr:row>
      <xdr:rowOff>167455</xdr:rowOff>
    </xdr:from>
    <xdr:to>
      <xdr:col>38</xdr:col>
      <xdr:colOff>247650</xdr:colOff>
      <xdr:row>23</xdr:row>
      <xdr:rowOff>0</xdr:rowOff>
    </xdr:to>
    <xdr:pic>
      <xdr:nvPicPr>
        <xdr:cNvPr id="19468" name="il_fi" descr="http://www.aigialeianews.gr/v1/plugins/content/multithumb/images/b.800.600.0.0.stories.iatrika.ksirofthalmia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315325" y="5272855"/>
          <a:ext cx="1743075" cy="946970"/>
        </a:xfrm>
        <a:prstGeom prst="rect">
          <a:avLst/>
        </a:prstGeom>
        <a:noFill/>
      </xdr:spPr>
    </xdr:pic>
    <xdr:clientData/>
  </xdr:twoCellAnchor>
  <xdr:twoCellAnchor editAs="oneCell">
    <xdr:from>
      <xdr:col>31</xdr:col>
      <xdr:colOff>161925</xdr:colOff>
      <xdr:row>15</xdr:row>
      <xdr:rowOff>77523</xdr:rowOff>
    </xdr:from>
    <xdr:to>
      <xdr:col>37</xdr:col>
      <xdr:colOff>28575</xdr:colOff>
      <xdr:row>18</xdr:row>
      <xdr:rowOff>104775</xdr:rowOff>
    </xdr:to>
    <xdr:pic>
      <xdr:nvPicPr>
        <xdr:cNvPr id="19469" name="il_fi" descr="http://4.bp.blogspot.com/-9NC5_BKrUlY/TXNRLKBdLrI/AAAAAAAAAmc/CZ8OdNWtNKs/s1600/dentist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91550" y="4201848"/>
          <a:ext cx="1057275" cy="1008327"/>
        </a:xfrm>
        <a:prstGeom prst="rect">
          <a:avLst/>
        </a:prstGeom>
        <a:noFill/>
      </xdr:spPr>
    </xdr:pic>
    <xdr:clientData/>
  </xdr:twoCellAnchor>
  <xdr:twoCellAnchor editAs="oneCell">
    <xdr:from>
      <xdr:col>32</xdr:col>
      <xdr:colOff>152400</xdr:colOff>
      <xdr:row>13</xdr:row>
      <xdr:rowOff>104775</xdr:rowOff>
    </xdr:from>
    <xdr:to>
      <xdr:col>35</xdr:col>
      <xdr:colOff>161925</xdr:colOff>
      <xdr:row>15</xdr:row>
      <xdr:rowOff>47625</xdr:rowOff>
    </xdr:to>
    <xdr:pic>
      <xdr:nvPicPr>
        <xdr:cNvPr id="19470" name="il_fi" descr="http://www.dahon.gr/images/tech/pro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782050" y="3562350"/>
          <a:ext cx="609600" cy="609600"/>
        </a:xfrm>
        <a:prstGeom prst="rect">
          <a:avLst/>
        </a:prstGeom>
        <a:noFill/>
      </xdr:spPr>
    </xdr:pic>
    <xdr:clientData/>
  </xdr:twoCellAnchor>
  <xdr:twoCellAnchor editAs="oneCell">
    <xdr:from>
      <xdr:col>31</xdr:col>
      <xdr:colOff>93028</xdr:colOff>
      <xdr:row>1</xdr:row>
      <xdr:rowOff>66675</xdr:rowOff>
    </xdr:from>
    <xdr:to>
      <xdr:col>36</xdr:col>
      <xdr:colOff>57150</xdr:colOff>
      <xdr:row>4</xdr:row>
      <xdr:rowOff>85725</xdr:rowOff>
    </xdr:to>
    <xdr:pic>
      <xdr:nvPicPr>
        <xdr:cNvPr id="7" name="il_fi" descr="http://upload.wikimedia.org/wikipedia/en/6/61/Toothpaste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22653" y="257175"/>
          <a:ext cx="964247" cy="590550"/>
        </a:xfrm>
        <a:prstGeom prst="rect">
          <a:avLst/>
        </a:prstGeom>
        <a:noFill/>
      </xdr:spPr>
    </xdr:pic>
    <xdr:clientData/>
  </xdr:twoCellAnchor>
  <xdr:twoCellAnchor editAs="oneCell">
    <xdr:from>
      <xdr:col>31</xdr:col>
      <xdr:colOff>85725</xdr:colOff>
      <xdr:row>10</xdr:row>
      <xdr:rowOff>247650</xdr:rowOff>
    </xdr:from>
    <xdr:to>
      <xdr:col>34</xdr:col>
      <xdr:colOff>57149</xdr:colOff>
      <xdr:row>13</xdr:row>
      <xdr:rowOff>9524</xdr:rowOff>
    </xdr:to>
    <xdr:pic>
      <xdr:nvPicPr>
        <xdr:cNvPr id="9" name="il_fi" descr="http://blogs.sch.gr/kantonopou/files/2009/10/iereas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515350" y="2705100"/>
          <a:ext cx="571499" cy="761999"/>
        </a:xfrm>
        <a:prstGeom prst="rect">
          <a:avLst/>
        </a:prstGeom>
        <a:noFill/>
      </xdr:spPr>
    </xdr:pic>
    <xdr:clientData/>
  </xdr:twoCellAnchor>
  <xdr:twoCellAnchor>
    <xdr:from>
      <xdr:col>43</xdr:col>
      <xdr:colOff>104775</xdr:colOff>
      <xdr:row>0</xdr:row>
      <xdr:rowOff>47625</xdr:rowOff>
    </xdr:from>
    <xdr:to>
      <xdr:col>50</xdr:col>
      <xdr:colOff>276225</xdr:colOff>
      <xdr:row>6</xdr:row>
      <xdr:rowOff>28575</xdr:rowOff>
    </xdr:to>
    <xdr:sp macro="" textlink="">
      <xdr:nvSpPr>
        <xdr:cNvPr id="16" name="Rounded Rectangular Callout 15">
          <a:hlinkClick xmlns:r="http://schemas.openxmlformats.org/officeDocument/2006/relationships" r:id="rId10"/>
        </xdr:cNvPr>
        <xdr:cNvSpPr/>
      </xdr:nvSpPr>
      <xdr:spPr>
        <a:xfrm>
          <a:off x="11210925" y="47625"/>
          <a:ext cx="2038350" cy="1104900"/>
        </a:xfrm>
        <a:prstGeom prst="wedgeRoundRectCallout">
          <a:avLst>
            <a:gd name="adj1" fmla="val -11132"/>
            <a:gd name="adj2" fmla="val 7112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2400"/>
            <a:t>Ελέγχω την ορθογραφία μου.</a:t>
          </a:r>
          <a:endParaRPr lang="en-GB" sz="24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181768</xdr:colOff>
      <xdr:row>6</xdr:row>
      <xdr:rowOff>324644</xdr:rowOff>
    </xdr:from>
    <xdr:to>
      <xdr:col>35</xdr:col>
      <xdr:colOff>190499</xdr:colOff>
      <xdr:row>7</xdr:row>
      <xdr:rowOff>104775</xdr:rowOff>
    </xdr:to>
    <xdr:cxnSp macro="">
      <xdr:nvCxnSpPr>
        <xdr:cNvPr id="2" name="Straight Arrow Connector 1"/>
        <xdr:cNvCxnSpPr/>
      </xdr:nvCxnSpPr>
      <xdr:spPr>
        <a:xfrm rot="16200000" flipH="1">
          <a:off x="9216231" y="1500981"/>
          <a:ext cx="113506" cy="8731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38101</xdr:colOff>
      <xdr:row>17</xdr:row>
      <xdr:rowOff>104775</xdr:rowOff>
    </xdr:from>
    <xdr:to>
      <xdr:col>48</xdr:col>
      <xdr:colOff>9526</xdr:colOff>
      <xdr:row>17</xdr:row>
      <xdr:rowOff>106363</xdr:rowOff>
    </xdr:to>
    <xdr:cxnSp macro="">
      <xdr:nvCxnSpPr>
        <xdr:cNvPr id="3" name="Straight Arrow Connector 2"/>
        <xdr:cNvCxnSpPr/>
      </xdr:nvCxnSpPr>
      <xdr:spPr>
        <a:xfrm rot="10800000">
          <a:off x="11849101" y="4895850"/>
          <a:ext cx="180975" cy="1588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26924</xdr:colOff>
      <xdr:row>0</xdr:row>
      <xdr:rowOff>540</xdr:rowOff>
    </xdr:from>
    <xdr:ext cx="3987566" cy="718466"/>
    <xdr:sp macro="" textlink="">
      <xdr:nvSpPr>
        <xdr:cNvPr id="4" name="Rectangle 3"/>
        <xdr:cNvSpPr/>
      </xdr:nvSpPr>
      <xdr:spPr>
        <a:xfrm>
          <a:off x="465074" y="540"/>
          <a:ext cx="3987566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4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Ακροστιχίδα</a:t>
          </a:r>
          <a:endParaRPr lang="en-US" sz="4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17</xdr:col>
      <xdr:colOff>0</xdr:colOff>
      <xdr:row>0</xdr:row>
      <xdr:rowOff>9525</xdr:rowOff>
    </xdr:from>
    <xdr:to>
      <xdr:col>50</xdr:col>
      <xdr:colOff>590550</xdr:colOff>
      <xdr:row>21</xdr:row>
      <xdr:rowOff>152400</xdr:rowOff>
    </xdr:to>
    <xdr:sp macro="" textlink="">
      <xdr:nvSpPr>
        <xdr:cNvPr id="5" name="TextBox 4"/>
        <xdr:cNvSpPr txBox="1"/>
      </xdr:nvSpPr>
      <xdr:spPr>
        <a:xfrm>
          <a:off x="5200650" y="9525"/>
          <a:ext cx="8629650" cy="5600700"/>
        </a:xfrm>
        <a:prstGeom prst="rect">
          <a:avLst/>
        </a:prstGeom>
        <a:solidFill>
          <a:srgbClr val="CCE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l-GR" sz="2800" b="1"/>
            <a:t>Γράψε</a:t>
          </a:r>
          <a:r>
            <a:rPr lang="el-GR" sz="2800" b="1" baseline="0"/>
            <a:t> τι δείχνουν οι εικόνες</a:t>
          </a:r>
          <a:endParaRPr lang="el-GR" sz="2800" b="1"/>
        </a:p>
        <a:p>
          <a:r>
            <a:rPr lang="el-GR" sz="2800" b="1"/>
            <a:t>ΟΡΙΖΟΝΤΙΑ</a:t>
          </a:r>
        </a:p>
        <a:p>
          <a:r>
            <a:rPr lang="el-GR" sz="2000" b="1"/>
            <a:t>1.                              2.</a:t>
          </a:r>
        </a:p>
        <a:p>
          <a:endParaRPr lang="el-GR" sz="2000" b="1" baseline="0"/>
        </a:p>
        <a:p>
          <a:endParaRPr lang="el-GR" sz="2000" b="1" baseline="0"/>
        </a:p>
        <a:p>
          <a:r>
            <a:rPr lang="el-GR" sz="2000" b="1" baseline="0"/>
            <a:t>3.                             4. Δουλεύει σε πλοίο.</a:t>
          </a:r>
        </a:p>
        <a:p>
          <a:endParaRPr lang="el-GR" sz="2000" b="1" baseline="0"/>
        </a:p>
        <a:p>
          <a:endParaRPr lang="el-GR" sz="2000" b="1" baseline="0"/>
        </a:p>
        <a:p>
          <a:endParaRPr lang="el-GR" sz="2000" b="1" baseline="0"/>
        </a:p>
        <a:p>
          <a:r>
            <a:rPr lang="el-GR" sz="2000" b="1" baseline="0"/>
            <a:t>5.</a:t>
          </a:r>
        </a:p>
        <a:p>
          <a:endParaRPr lang="el-GR" sz="2000" b="1" baseline="0"/>
        </a:p>
        <a:p>
          <a:endParaRPr lang="el-GR" sz="2800" b="1" baseline="0"/>
        </a:p>
        <a:p>
          <a:r>
            <a:rPr lang="el-GR" sz="2800" b="1" baseline="0"/>
            <a:t>ΚΑΘΕΤΑ</a:t>
          </a:r>
        </a:p>
        <a:p>
          <a:r>
            <a:rPr lang="el-GR" sz="2000" b="1"/>
            <a:t>1. Τα πουλιά στην εικόνα λέγονται:</a:t>
          </a:r>
          <a:endParaRPr lang="en-GB" sz="2000" b="1"/>
        </a:p>
      </xdr:txBody>
    </xdr:sp>
    <xdr:clientData/>
  </xdr:twoCellAnchor>
  <xdr:twoCellAnchor editAs="oneCell">
    <xdr:from>
      <xdr:col>35</xdr:col>
      <xdr:colOff>19050</xdr:colOff>
      <xdr:row>15</xdr:row>
      <xdr:rowOff>219075</xdr:rowOff>
    </xdr:from>
    <xdr:to>
      <xdr:col>39</xdr:col>
      <xdr:colOff>167614</xdr:colOff>
      <xdr:row>19</xdr:row>
      <xdr:rowOff>142875</xdr:rowOff>
    </xdr:to>
    <xdr:pic>
      <xdr:nvPicPr>
        <xdr:cNvPr id="11273" name="il_fi" descr="http://2.bp.blogspot.com/_uNKiZT8-OLM/Sc_nOtyurBI/AAAAAAAAAeY/1CVAsmBgxyk/s400/%CF%87%CE%B5%CE%BB%CE%B9%CE%B4%CF%8C%CE%BD%CE%B9%CE%B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05900" y="4343400"/>
          <a:ext cx="1196314" cy="8763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104775</xdr:colOff>
      <xdr:row>4</xdr:row>
      <xdr:rowOff>228600</xdr:rowOff>
    </xdr:from>
    <xdr:to>
      <xdr:col>22</xdr:col>
      <xdr:colOff>31687</xdr:colOff>
      <xdr:row>7</xdr:row>
      <xdr:rowOff>133350</xdr:rowOff>
    </xdr:to>
    <xdr:pic>
      <xdr:nvPicPr>
        <xdr:cNvPr id="11274" name="il_fi" descr="http://4.bp.blogspot.com/_liLdzQmUtB4/Sx5iZiFR7FI/AAAAAAAABbA/-7cNgYPWvfU/s640/img1A4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48325" y="990600"/>
          <a:ext cx="869887" cy="600075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76200</xdr:colOff>
      <xdr:row>4</xdr:row>
      <xdr:rowOff>180975</xdr:rowOff>
    </xdr:from>
    <xdr:to>
      <xdr:col>32</xdr:col>
      <xdr:colOff>168275</xdr:colOff>
      <xdr:row>7</xdr:row>
      <xdr:rowOff>304800</xdr:rowOff>
    </xdr:to>
    <xdr:pic>
      <xdr:nvPicPr>
        <xdr:cNvPr id="11275" name="il_fi" descr="http://aroma.pblogs.gr/files/f/219447-19696-spring%20flowers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562850" y="942975"/>
          <a:ext cx="1092200" cy="819150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76201</xdr:colOff>
      <xdr:row>9</xdr:row>
      <xdr:rowOff>9525</xdr:rowOff>
    </xdr:from>
    <xdr:to>
      <xdr:col>32</xdr:col>
      <xdr:colOff>38420</xdr:colOff>
      <xdr:row>12</xdr:row>
      <xdr:rowOff>9526</xdr:rowOff>
    </xdr:to>
    <xdr:pic>
      <xdr:nvPicPr>
        <xdr:cNvPr id="11277" name="il_fi" descr="http://images.clipartof.com/small/11459-Sailor-Man-Steering-The-Wheel-Of-A-Ship-Poster-Art-Print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562851" y="2133600"/>
          <a:ext cx="962344" cy="100012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9525</xdr:colOff>
      <xdr:row>11</xdr:row>
      <xdr:rowOff>219075</xdr:rowOff>
    </xdr:from>
    <xdr:to>
      <xdr:col>24</xdr:col>
      <xdr:colOff>95250</xdr:colOff>
      <xdr:row>13</xdr:row>
      <xdr:rowOff>295275</xdr:rowOff>
    </xdr:to>
    <xdr:pic>
      <xdr:nvPicPr>
        <xdr:cNvPr id="11278" name="Picture 14" descr="Airplane Clip Art Fre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553075" y="3009900"/>
          <a:ext cx="1428750" cy="742950"/>
        </a:xfrm>
        <a:prstGeom prst="rect">
          <a:avLst/>
        </a:prstGeom>
        <a:noFill/>
      </xdr:spPr>
    </xdr:pic>
    <xdr:clientData/>
  </xdr:twoCellAnchor>
  <xdr:twoCellAnchor editAs="oneCell">
    <xdr:from>
      <xdr:col>32</xdr:col>
      <xdr:colOff>85725</xdr:colOff>
      <xdr:row>9</xdr:row>
      <xdr:rowOff>19050</xdr:rowOff>
    </xdr:from>
    <xdr:to>
      <xdr:col>40</xdr:col>
      <xdr:colOff>133350</xdr:colOff>
      <xdr:row>11</xdr:row>
      <xdr:rowOff>304800</xdr:rowOff>
    </xdr:to>
    <xdr:pic>
      <xdr:nvPicPr>
        <xdr:cNvPr id="7" name="Picture 9" descr="vehicle clipart, ship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8572500" y="2143125"/>
          <a:ext cx="1905000" cy="952500"/>
        </a:xfrm>
        <a:prstGeom prst="rect">
          <a:avLst/>
        </a:prstGeom>
        <a:noFill/>
      </xdr:spPr>
    </xdr:pic>
    <xdr:clientData/>
  </xdr:twoCellAnchor>
  <xdr:twoCellAnchor editAs="oneCell">
    <xdr:from>
      <xdr:col>46</xdr:col>
      <xdr:colOff>180974</xdr:colOff>
      <xdr:row>6</xdr:row>
      <xdr:rowOff>85725</xdr:rowOff>
    </xdr:from>
    <xdr:to>
      <xdr:col>50</xdr:col>
      <xdr:colOff>533399</xdr:colOff>
      <xdr:row>15</xdr:row>
      <xdr:rowOff>38100</xdr:rowOff>
    </xdr:to>
    <xdr:pic>
      <xdr:nvPicPr>
        <xdr:cNvPr id="14" name="il_fi" descr="%25CE%2595%25CF%2586%25CE%25B7%25CE%25BC%25CE%25B5%25CF%2581%25CE%25AF%25CE%25B4%25CE%25B11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782424" y="1209675"/>
          <a:ext cx="1990725" cy="295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76200</xdr:colOff>
      <xdr:row>0</xdr:row>
      <xdr:rowOff>0</xdr:rowOff>
    </xdr:from>
    <xdr:to>
      <xdr:col>50</xdr:col>
      <xdr:colOff>476250</xdr:colOff>
      <xdr:row>5</xdr:row>
      <xdr:rowOff>104775</xdr:rowOff>
    </xdr:to>
    <xdr:sp macro="" textlink="">
      <xdr:nvSpPr>
        <xdr:cNvPr id="15" name="Rounded Rectangular Callout 14">
          <a:hlinkClick xmlns:r="http://schemas.openxmlformats.org/officeDocument/2006/relationships" r:id="rId8"/>
        </xdr:cNvPr>
        <xdr:cNvSpPr/>
      </xdr:nvSpPr>
      <xdr:spPr>
        <a:xfrm>
          <a:off x="11677650" y="0"/>
          <a:ext cx="2038350" cy="1104900"/>
        </a:xfrm>
        <a:prstGeom prst="wedgeRoundRectCallout">
          <a:avLst>
            <a:gd name="adj1" fmla="val -11132"/>
            <a:gd name="adj2" fmla="val 7112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2400"/>
            <a:t>Ελέγχω την ορθογραφία μου.</a:t>
          </a:r>
          <a:endParaRPr lang="en-GB" sz="2400"/>
        </a:p>
      </xdr:txBody>
    </xdr:sp>
    <xdr:clientData/>
  </xdr:twoCellAnchor>
  <xdr:twoCellAnchor editAs="oneCell">
    <xdr:from>
      <xdr:col>18</xdr:col>
      <xdr:colOff>104775</xdr:colOff>
      <xdr:row>7</xdr:row>
      <xdr:rowOff>228599</xdr:rowOff>
    </xdr:from>
    <xdr:to>
      <xdr:col>22</xdr:col>
      <xdr:colOff>66675</xdr:colOff>
      <xdr:row>11</xdr:row>
      <xdr:rowOff>45808</xdr:rowOff>
    </xdr:to>
    <xdr:pic>
      <xdr:nvPicPr>
        <xdr:cNvPr id="6" name="Picture 11" descr="http://www.artvex.com/content/Clip_Art/Anatomy/Hands_and_Fingers/0010589.gif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648325" y="1685924"/>
          <a:ext cx="904875" cy="1150709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181768</xdr:colOff>
      <xdr:row>6</xdr:row>
      <xdr:rowOff>324644</xdr:rowOff>
    </xdr:from>
    <xdr:to>
      <xdr:col>35</xdr:col>
      <xdr:colOff>190499</xdr:colOff>
      <xdr:row>7</xdr:row>
      <xdr:rowOff>104775</xdr:rowOff>
    </xdr:to>
    <xdr:cxnSp macro="">
      <xdr:nvCxnSpPr>
        <xdr:cNvPr id="2" name="Straight Arrow Connector 1"/>
        <xdr:cNvCxnSpPr/>
      </xdr:nvCxnSpPr>
      <xdr:spPr>
        <a:xfrm rot="16200000" flipH="1">
          <a:off x="9216231" y="1500981"/>
          <a:ext cx="113506" cy="8731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38101</xdr:colOff>
      <xdr:row>17</xdr:row>
      <xdr:rowOff>104775</xdr:rowOff>
    </xdr:from>
    <xdr:to>
      <xdr:col>48</xdr:col>
      <xdr:colOff>9526</xdr:colOff>
      <xdr:row>17</xdr:row>
      <xdr:rowOff>106363</xdr:rowOff>
    </xdr:to>
    <xdr:cxnSp macro="">
      <xdr:nvCxnSpPr>
        <xdr:cNvPr id="3" name="Straight Arrow Connector 2"/>
        <xdr:cNvCxnSpPr/>
      </xdr:nvCxnSpPr>
      <xdr:spPr>
        <a:xfrm rot="10800000">
          <a:off x="11849101" y="4895850"/>
          <a:ext cx="180975" cy="1588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26924</xdr:colOff>
      <xdr:row>0</xdr:row>
      <xdr:rowOff>540</xdr:rowOff>
    </xdr:from>
    <xdr:ext cx="3987566" cy="718466"/>
    <xdr:sp macro="" textlink="">
      <xdr:nvSpPr>
        <xdr:cNvPr id="4" name="Rectangle 3"/>
        <xdr:cNvSpPr/>
      </xdr:nvSpPr>
      <xdr:spPr>
        <a:xfrm>
          <a:off x="465074" y="540"/>
          <a:ext cx="3987566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4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Ακροστιχίδα</a:t>
          </a:r>
          <a:endParaRPr lang="en-US" sz="4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17</xdr:col>
      <xdr:colOff>0</xdr:colOff>
      <xdr:row>0</xdr:row>
      <xdr:rowOff>0</xdr:rowOff>
    </xdr:from>
    <xdr:to>
      <xdr:col>50</xdr:col>
      <xdr:colOff>590550</xdr:colOff>
      <xdr:row>21</xdr:row>
      <xdr:rowOff>142875</xdr:rowOff>
    </xdr:to>
    <xdr:sp macro="" textlink="">
      <xdr:nvSpPr>
        <xdr:cNvPr id="5" name="TextBox 4"/>
        <xdr:cNvSpPr txBox="1"/>
      </xdr:nvSpPr>
      <xdr:spPr>
        <a:xfrm>
          <a:off x="5200650" y="0"/>
          <a:ext cx="8629650" cy="5600700"/>
        </a:xfrm>
        <a:prstGeom prst="rect">
          <a:avLst/>
        </a:prstGeom>
        <a:solidFill>
          <a:srgbClr val="CCE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l-GR" sz="2800" b="1"/>
            <a:t>ΟΡΙΖΟΝΤΙΑ</a:t>
          </a:r>
        </a:p>
        <a:p>
          <a:r>
            <a:rPr lang="el-GR" sz="2000" b="1"/>
            <a:t>1. Με</a:t>
          </a:r>
          <a:r>
            <a:rPr lang="el-GR" sz="2000" b="1" baseline="0"/>
            <a:t> αυτά πληρώνουμε.</a:t>
          </a:r>
          <a:endParaRPr lang="en-GB" sz="2000" b="1" baseline="0"/>
        </a:p>
        <a:p>
          <a:endParaRPr lang="el-GR" sz="2000" b="1" baseline="0"/>
        </a:p>
        <a:p>
          <a:r>
            <a:rPr lang="el-GR" sz="2000" b="1" baseline="0"/>
            <a:t>2. Από αυτό ακούμε μουσική.</a:t>
          </a:r>
          <a:endParaRPr lang="en-GB" sz="2000" b="1" baseline="0"/>
        </a:p>
        <a:p>
          <a:endParaRPr lang="el-GR" sz="2000" b="1" baseline="0"/>
        </a:p>
        <a:p>
          <a:r>
            <a:rPr lang="el-GR" sz="2000" b="1" baseline="0"/>
            <a:t>3. Τη διαβάζουμε.</a:t>
          </a:r>
          <a:endParaRPr lang="en-GB" sz="2000" b="1" baseline="0"/>
        </a:p>
        <a:p>
          <a:endParaRPr lang="el-GR" sz="2000" b="1" baseline="0"/>
        </a:p>
        <a:p>
          <a:r>
            <a:rPr lang="el-GR" sz="2000" b="1" baseline="0"/>
            <a:t>4. Μεταφέρει πολλούς ανθρώπους.</a:t>
          </a:r>
          <a:endParaRPr lang="en-GB" sz="2000" b="1" baseline="0"/>
        </a:p>
        <a:p>
          <a:endParaRPr lang="el-GR" sz="2000" b="1" baseline="0"/>
        </a:p>
        <a:p>
          <a:r>
            <a:rPr lang="el-GR" sz="2000" b="1" baseline="0"/>
            <a:t>5. Κουβαλά μαζί του το σπίτι του.</a:t>
          </a:r>
        </a:p>
        <a:p>
          <a:endParaRPr lang="el-GR" sz="2800" b="1" baseline="0"/>
        </a:p>
        <a:p>
          <a:r>
            <a:rPr lang="el-GR" sz="2800" b="1" baseline="0"/>
            <a:t>ΚΑΘΕΤΑ</a:t>
          </a:r>
        </a:p>
        <a:p>
          <a:r>
            <a:rPr lang="el-GR" sz="2000" b="1"/>
            <a:t>1. Το πετούμε ψηλά</a:t>
          </a:r>
          <a:r>
            <a:rPr lang="el-GR" sz="2000" b="1" baseline="0"/>
            <a:t> στον ουρανό.</a:t>
          </a:r>
          <a:endParaRPr lang="en-GB" sz="2000" b="1"/>
        </a:p>
      </xdr:txBody>
    </xdr:sp>
    <xdr:clientData/>
  </xdr:twoCellAnchor>
  <xdr:twoCellAnchor editAs="oneCell">
    <xdr:from>
      <xdr:col>41</xdr:col>
      <xdr:colOff>57149</xdr:colOff>
      <xdr:row>9</xdr:row>
      <xdr:rowOff>142875</xdr:rowOff>
    </xdr:from>
    <xdr:to>
      <xdr:col>48</xdr:col>
      <xdr:colOff>581024</xdr:colOff>
      <xdr:row>19</xdr:row>
      <xdr:rowOff>142875</xdr:rowOff>
    </xdr:to>
    <xdr:pic>
      <xdr:nvPicPr>
        <xdr:cNvPr id="6" name="il_fi" descr="%25CE%2595%25CF%2586%25CE%25B7%25CE%25BC%25CE%25B5%25CF%2581%25CE%25AF%25CE%25B4%25CE%25B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10849" y="2266950"/>
          <a:ext cx="1990725" cy="295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38100</xdr:colOff>
      <xdr:row>11</xdr:row>
      <xdr:rowOff>180976</xdr:rowOff>
    </xdr:from>
    <xdr:to>
      <xdr:col>37</xdr:col>
      <xdr:colOff>409573</xdr:colOff>
      <xdr:row>13</xdr:row>
      <xdr:rowOff>228600</xdr:rowOff>
    </xdr:to>
    <xdr:pic>
      <xdr:nvPicPr>
        <xdr:cNvPr id="12297" name="il_fi" descr="http://upload.wikimedia.org/wikipedia/commons/thumb/6/6d/Common_snail.jpg/200px-Common_snail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924925" y="2971801"/>
          <a:ext cx="952498" cy="714374"/>
        </a:xfrm>
        <a:prstGeom prst="rect">
          <a:avLst/>
        </a:prstGeom>
        <a:noFill/>
      </xdr:spPr>
    </xdr:pic>
    <xdr:clientData/>
  </xdr:twoCellAnchor>
  <xdr:twoCellAnchor editAs="oneCell">
    <xdr:from>
      <xdr:col>35</xdr:col>
      <xdr:colOff>161925</xdr:colOff>
      <xdr:row>8</xdr:row>
      <xdr:rowOff>247649</xdr:rowOff>
    </xdr:from>
    <xdr:to>
      <xdr:col>38</xdr:col>
      <xdr:colOff>153704</xdr:colOff>
      <xdr:row>11</xdr:row>
      <xdr:rowOff>57149</xdr:rowOff>
    </xdr:to>
    <xdr:pic>
      <xdr:nvPicPr>
        <xdr:cNvPr id="12298" name="il_fi" descr="http://www.rethymnoguide.gr/images/stories/APOPSEIS/train.gif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248775" y="2038349"/>
          <a:ext cx="829979" cy="809625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19050</xdr:colOff>
      <xdr:row>16</xdr:row>
      <xdr:rowOff>107949</xdr:rowOff>
    </xdr:from>
    <xdr:to>
      <xdr:col>30</xdr:col>
      <xdr:colOff>0</xdr:colOff>
      <xdr:row>21</xdr:row>
      <xdr:rowOff>19049</xdr:rowOff>
    </xdr:to>
    <xdr:pic>
      <xdr:nvPicPr>
        <xdr:cNvPr id="12300" name="il_fi" descr="http://3.bp.blogspot.com/-twb9Lv0udoc/TXCv3RB7D9I/AAAAAAAAE48/kBSJoY2xtHU/s1600/kite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305675" y="4565649"/>
          <a:ext cx="781050" cy="911225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34527</xdr:colOff>
      <xdr:row>7</xdr:row>
      <xdr:rowOff>47624</xdr:rowOff>
    </xdr:from>
    <xdr:to>
      <xdr:col>33</xdr:col>
      <xdr:colOff>200024</xdr:colOff>
      <xdr:row>9</xdr:row>
      <xdr:rowOff>266699</xdr:rowOff>
    </xdr:to>
    <xdr:pic>
      <xdr:nvPicPr>
        <xdr:cNvPr id="7" name="Picture 9" descr="Newspaper Clip Art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521177" y="1504949"/>
          <a:ext cx="1365647" cy="885825"/>
        </a:xfrm>
        <a:prstGeom prst="rect">
          <a:avLst/>
        </a:prstGeom>
        <a:noFill/>
      </xdr:spPr>
    </xdr:pic>
    <xdr:clientData/>
  </xdr:twoCellAnchor>
  <xdr:twoCellAnchor editAs="oneCell">
    <xdr:from>
      <xdr:col>35</xdr:col>
      <xdr:colOff>101019</xdr:colOff>
      <xdr:row>4</xdr:row>
      <xdr:rowOff>38100</xdr:rowOff>
    </xdr:from>
    <xdr:to>
      <xdr:col>39</xdr:col>
      <xdr:colOff>57149</xdr:colOff>
      <xdr:row>8</xdr:row>
      <xdr:rowOff>19049</xdr:rowOff>
    </xdr:to>
    <xdr:pic>
      <xdr:nvPicPr>
        <xdr:cNvPr id="8" name="il_fi" descr="http://mlnetwork.eu/wp-content/uploads/2011/02/clipart-radio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187869" y="800100"/>
          <a:ext cx="1003880" cy="1009649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9526</xdr:colOff>
      <xdr:row>1</xdr:row>
      <xdr:rowOff>95250</xdr:rowOff>
    </xdr:from>
    <xdr:to>
      <xdr:col>34</xdr:col>
      <xdr:colOff>15388</xdr:colOff>
      <xdr:row>3</xdr:row>
      <xdr:rowOff>133350</xdr:rowOff>
    </xdr:to>
    <xdr:pic>
      <xdr:nvPicPr>
        <xdr:cNvPr id="12299" name="il_fi" descr="http://files.vector-images.com/clipart/euro10_3.gif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8096251" y="285750"/>
          <a:ext cx="805962" cy="419100"/>
        </a:xfrm>
        <a:prstGeom prst="rect">
          <a:avLst/>
        </a:prstGeom>
        <a:noFill/>
      </xdr:spPr>
    </xdr:pic>
    <xdr:clientData/>
  </xdr:twoCellAnchor>
  <xdr:twoCellAnchor editAs="oneCell">
    <xdr:from>
      <xdr:col>34</xdr:col>
      <xdr:colOff>85725</xdr:colOff>
      <xdr:row>1</xdr:row>
      <xdr:rowOff>76581</xdr:rowOff>
    </xdr:from>
    <xdr:to>
      <xdr:col>36</xdr:col>
      <xdr:colOff>152400</xdr:colOff>
      <xdr:row>3</xdr:row>
      <xdr:rowOff>123825</xdr:rowOff>
    </xdr:to>
    <xdr:pic>
      <xdr:nvPicPr>
        <xdr:cNvPr id="9" name="Picture 12" descr="One Euro Coin 2 Clip Art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72550" y="267081"/>
          <a:ext cx="457200" cy="428244"/>
        </a:xfrm>
        <a:prstGeom prst="rect">
          <a:avLst/>
        </a:prstGeom>
        <a:noFill/>
      </xdr:spPr>
    </xdr:pic>
    <xdr:clientData/>
  </xdr:twoCellAnchor>
  <xdr:twoCellAnchor>
    <xdr:from>
      <xdr:col>40</xdr:col>
      <xdr:colOff>161925</xdr:colOff>
      <xdr:row>5</xdr:row>
      <xdr:rowOff>57150</xdr:rowOff>
    </xdr:from>
    <xdr:to>
      <xdr:col>48</xdr:col>
      <xdr:colOff>523875</xdr:colOff>
      <xdr:row>9</xdr:row>
      <xdr:rowOff>38100</xdr:rowOff>
    </xdr:to>
    <xdr:sp macro="" textlink="">
      <xdr:nvSpPr>
        <xdr:cNvPr id="14" name="Rounded Rectangular Callout 13">
          <a:hlinkClick xmlns:r="http://schemas.openxmlformats.org/officeDocument/2006/relationships" r:id="rId10"/>
        </xdr:cNvPr>
        <xdr:cNvSpPr/>
      </xdr:nvSpPr>
      <xdr:spPr>
        <a:xfrm>
          <a:off x="10506075" y="1057275"/>
          <a:ext cx="2038350" cy="1104900"/>
        </a:xfrm>
        <a:prstGeom prst="wedgeRoundRectCallout">
          <a:avLst>
            <a:gd name="adj1" fmla="val -11132"/>
            <a:gd name="adj2" fmla="val 7112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2400"/>
            <a:t>Ελέγχω την ορθογραφία μου.</a:t>
          </a:r>
          <a:endParaRPr lang="en-GB" sz="24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181768</xdr:colOff>
      <xdr:row>6</xdr:row>
      <xdr:rowOff>324644</xdr:rowOff>
    </xdr:from>
    <xdr:to>
      <xdr:col>35</xdr:col>
      <xdr:colOff>190499</xdr:colOff>
      <xdr:row>7</xdr:row>
      <xdr:rowOff>104775</xdr:rowOff>
    </xdr:to>
    <xdr:cxnSp macro="">
      <xdr:nvCxnSpPr>
        <xdr:cNvPr id="2" name="Straight Arrow Connector 1"/>
        <xdr:cNvCxnSpPr/>
      </xdr:nvCxnSpPr>
      <xdr:spPr>
        <a:xfrm rot="16200000" flipH="1">
          <a:off x="9216231" y="1500981"/>
          <a:ext cx="113506" cy="8731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38101</xdr:colOff>
      <xdr:row>17</xdr:row>
      <xdr:rowOff>104775</xdr:rowOff>
    </xdr:from>
    <xdr:to>
      <xdr:col>48</xdr:col>
      <xdr:colOff>9526</xdr:colOff>
      <xdr:row>17</xdr:row>
      <xdr:rowOff>106363</xdr:rowOff>
    </xdr:to>
    <xdr:cxnSp macro="">
      <xdr:nvCxnSpPr>
        <xdr:cNvPr id="3" name="Straight Arrow Connector 2"/>
        <xdr:cNvCxnSpPr/>
      </xdr:nvCxnSpPr>
      <xdr:spPr>
        <a:xfrm rot="10800000">
          <a:off x="11849101" y="4895850"/>
          <a:ext cx="180975" cy="1588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26924</xdr:colOff>
      <xdr:row>0</xdr:row>
      <xdr:rowOff>540</xdr:rowOff>
    </xdr:from>
    <xdr:ext cx="3987566" cy="718466"/>
    <xdr:sp macro="" textlink="">
      <xdr:nvSpPr>
        <xdr:cNvPr id="4" name="Rectangle 3"/>
        <xdr:cNvSpPr/>
      </xdr:nvSpPr>
      <xdr:spPr>
        <a:xfrm>
          <a:off x="465074" y="540"/>
          <a:ext cx="3987566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4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Ακροστιχίδα</a:t>
          </a:r>
          <a:endParaRPr lang="en-US" sz="4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17</xdr:col>
      <xdr:colOff>0</xdr:colOff>
      <xdr:row>0</xdr:row>
      <xdr:rowOff>0</xdr:rowOff>
    </xdr:from>
    <xdr:to>
      <xdr:col>50</xdr:col>
      <xdr:colOff>590550</xdr:colOff>
      <xdr:row>21</xdr:row>
      <xdr:rowOff>142875</xdr:rowOff>
    </xdr:to>
    <xdr:sp macro="" textlink="">
      <xdr:nvSpPr>
        <xdr:cNvPr id="5" name="TextBox 4"/>
        <xdr:cNvSpPr txBox="1"/>
      </xdr:nvSpPr>
      <xdr:spPr>
        <a:xfrm>
          <a:off x="5200650" y="0"/>
          <a:ext cx="8629650" cy="5715000"/>
        </a:xfrm>
        <a:prstGeom prst="rect">
          <a:avLst/>
        </a:prstGeom>
        <a:solidFill>
          <a:srgbClr val="CCE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l-GR" sz="2800" b="1"/>
            <a:t>ΟΡΙΖΟΝΤΙΑ</a:t>
          </a:r>
        </a:p>
        <a:p>
          <a:r>
            <a:rPr lang="el-GR" sz="2000" b="1"/>
            <a:t>1. </a:t>
          </a:r>
          <a:r>
            <a:rPr lang="el-GR" sz="2000" b="1" baseline="0"/>
            <a:t>Το ιππεύουμε.</a:t>
          </a:r>
        </a:p>
        <a:p>
          <a:endParaRPr lang="el-GR" sz="2000" b="1" baseline="0"/>
        </a:p>
        <a:p>
          <a:r>
            <a:rPr lang="el-GR" sz="2000" b="1" baseline="0"/>
            <a:t>2. Το χρησιμοποιούμε στην κουζίνα.</a:t>
          </a:r>
        </a:p>
        <a:p>
          <a:endParaRPr lang="el-GR" sz="2000" b="1" baseline="0"/>
        </a:p>
        <a:p>
          <a:r>
            <a:rPr lang="el-GR" sz="2000" b="1" baseline="0"/>
            <a:t>3. Λαχανικό.</a:t>
          </a:r>
        </a:p>
        <a:p>
          <a:endParaRPr lang="el-GR" sz="2000" b="1" baseline="0"/>
        </a:p>
        <a:p>
          <a:r>
            <a:rPr lang="el-GR" sz="2000" b="1" baseline="0"/>
            <a:t>4. Μουσικό όργανο.</a:t>
          </a:r>
        </a:p>
        <a:p>
          <a:endParaRPr lang="el-GR" sz="2000" b="1" baseline="0"/>
        </a:p>
        <a:p>
          <a:r>
            <a:rPr lang="el-GR" sz="2000" b="1" baseline="0"/>
            <a:t>5. Εκεί θα δεις ζώα και παλιάτσους.</a:t>
          </a:r>
        </a:p>
        <a:p>
          <a:endParaRPr lang="el-GR" sz="2800" b="1" baseline="0"/>
        </a:p>
        <a:p>
          <a:r>
            <a:rPr lang="el-GR" sz="2800" b="1" baseline="0"/>
            <a:t>ΚΑΘΕΤΑ</a:t>
          </a:r>
        </a:p>
        <a:p>
          <a:r>
            <a:rPr lang="el-GR" sz="2000" b="1"/>
            <a:t>1. Με αυτό μετακινείται πολύς κόσμος.</a:t>
          </a:r>
          <a:endParaRPr lang="en-GB" sz="2000" b="1"/>
        </a:p>
      </xdr:txBody>
    </xdr:sp>
    <xdr:clientData/>
  </xdr:twoCellAnchor>
  <xdr:twoCellAnchor editAs="oneCell">
    <xdr:from>
      <xdr:col>40</xdr:col>
      <xdr:colOff>142875</xdr:colOff>
      <xdr:row>8</xdr:row>
      <xdr:rowOff>142875</xdr:rowOff>
    </xdr:from>
    <xdr:to>
      <xdr:col>49</xdr:col>
      <xdr:colOff>66675</xdr:colOff>
      <xdr:row>14</xdr:row>
      <xdr:rowOff>161925</xdr:rowOff>
    </xdr:to>
    <xdr:pic>
      <xdr:nvPicPr>
        <xdr:cNvPr id="6" name="il_fi" descr="%25CE%2595%25CF%2586%25CE%25B7%25CE%25BC%25CE%25B5%25CF%2581%25CE%25AF%25CE%25B4%25CE%25B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87025" y="1933575"/>
          <a:ext cx="2209800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133350</xdr:colOff>
      <xdr:row>0</xdr:row>
      <xdr:rowOff>159544</xdr:rowOff>
    </xdr:from>
    <xdr:to>
      <xdr:col>30</xdr:col>
      <xdr:colOff>190500</xdr:colOff>
      <xdr:row>4</xdr:row>
      <xdr:rowOff>190500</xdr:rowOff>
    </xdr:to>
    <xdr:pic>
      <xdr:nvPicPr>
        <xdr:cNvPr id="13321" name="il_fi" descr="http://www.pame.gr/images/zoa-ptina/hors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9950" y="159544"/>
          <a:ext cx="1057275" cy="792956"/>
        </a:xfrm>
        <a:prstGeom prst="rect">
          <a:avLst/>
        </a:prstGeom>
        <a:noFill/>
      </xdr:spPr>
    </xdr:pic>
    <xdr:clientData/>
  </xdr:twoCellAnchor>
  <xdr:twoCellAnchor editAs="oneCell">
    <xdr:from>
      <xdr:col>35</xdr:col>
      <xdr:colOff>66675</xdr:colOff>
      <xdr:row>4</xdr:row>
      <xdr:rowOff>11935</xdr:rowOff>
    </xdr:from>
    <xdr:to>
      <xdr:col>40</xdr:col>
      <xdr:colOff>28575</xdr:colOff>
      <xdr:row>7</xdr:row>
      <xdr:rowOff>142875</xdr:rowOff>
    </xdr:to>
    <xdr:pic>
      <xdr:nvPicPr>
        <xdr:cNvPr id="13323" name="il_fi" descr="http://coozina.gr/store/images/S/P/159100281000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153525" y="773935"/>
          <a:ext cx="1219200" cy="82626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76201</xdr:colOff>
      <xdr:row>7</xdr:row>
      <xdr:rowOff>19049</xdr:rowOff>
    </xdr:from>
    <xdr:to>
      <xdr:col>26</xdr:col>
      <xdr:colOff>123825</xdr:colOff>
      <xdr:row>8</xdr:row>
      <xdr:rowOff>323849</xdr:rowOff>
    </xdr:to>
    <xdr:pic>
      <xdr:nvPicPr>
        <xdr:cNvPr id="11" name="il_fi" descr="http://imagehost.vendio.com/a/35095937/aview/Carrots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762751" y="1476374"/>
          <a:ext cx="647699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95249</xdr:colOff>
      <xdr:row>8</xdr:row>
      <xdr:rowOff>196083</xdr:rowOff>
    </xdr:from>
    <xdr:to>
      <xdr:col>32</xdr:col>
      <xdr:colOff>28575</xdr:colOff>
      <xdr:row>11</xdr:row>
      <xdr:rowOff>85725</xdr:rowOff>
    </xdr:to>
    <xdr:pic>
      <xdr:nvPicPr>
        <xdr:cNvPr id="13325" name="il_fi" descr="http://kavvakog.files.wordpress.com/2009/06/4906-10inchheadlesstambourine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581899" y="1986783"/>
          <a:ext cx="933451" cy="889767"/>
        </a:xfrm>
        <a:prstGeom prst="rect">
          <a:avLst/>
        </a:prstGeom>
        <a:noFill/>
      </xdr:spPr>
    </xdr:pic>
    <xdr:clientData/>
  </xdr:twoCellAnchor>
  <xdr:twoCellAnchor editAs="oneCell">
    <xdr:from>
      <xdr:col>35</xdr:col>
      <xdr:colOff>76200</xdr:colOff>
      <xdr:row>10</xdr:row>
      <xdr:rowOff>318966</xdr:rowOff>
    </xdr:from>
    <xdr:to>
      <xdr:col>40</xdr:col>
      <xdr:colOff>28575</xdr:colOff>
      <xdr:row>13</xdr:row>
      <xdr:rowOff>123825</xdr:rowOff>
    </xdr:to>
    <xdr:pic>
      <xdr:nvPicPr>
        <xdr:cNvPr id="13326" name="il_fi" descr="http://t3.gstatic.com/images?q=tbn:ANd9GcRaNCjixGXpUne9WcxvbLA8vAX3ITVEkrCC0KvEr_L9FgUKyb4Ejhs4Lbm3j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163050" y="2776416"/>
          <a:ext cx="1209675" cy="804984"/>
        </a:xfrm>
        <a:prstGeom prst="rect">
          <a:avLst/>
        </a:prstGeom>
        <a:noFill/>
      </xdr:spPr>
    </xdr:pic>
    <xdr:clientData/>
  </xdr:twoCellAnchor>
  <xdr:twoCellAnchor>
    <xdr:from>
      <xdr:col>40</xdr:col>
      <xdr:colOff>180975</xdr:colOff>
      <xdr:row>3</xdr:row>
      <xdr:rowOff>19050</xdr:rowOff>
    </xdr:from>
    <xdr:to>
      <xdr:col>48</xdr:col>
      <xdr:colOff>542925</xdr:colOff>
      <xdr:row>7</xdr:row>
      <xdr:rowOff>238125</xdr:rowOff>
    </xdr:to>
    <xdr:sp macro="" textlink="">
      <xdr:nvSpPr>
        <xdr:cNvPr id="15" name="Rounded Rectangular Callout 14">
          <a:hlinkClick xmlns:r="http://schemas.openxmlformats.org/officeDocument/2006/relationships" r:id="rId7"/>
        </xdr:cNvPr>
        <xdr:cNvSpPr/>
      </xdr:nvSpPr>
      <xdr:spPr>
        <a:xfrm>
          <a:off x="10525125" y="590550"/>
          <a:ext cx="2038350" cy="1104900"/>
        </a:xfrm>
        <a:prstGeom prst="wedgeRoundRectCallout">
          <a:avLst>
            <a:gd name="adj1" fmla="val -11132"/>
            <a:gd name="adj2" fmla="val 7112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2400"/>
            <a:t>Ελέγχω την ορθογραφία μου.</a:t>
          </a:r>
          <a:endParaRPr lang="en-GB" sz="2400"/>
        </a:p>
      </xdr:txBody>
    </xdr:sp>
    <xdr:clientData/>
  </xdr:twoCellAnchor>
  <xdr:twoCellAnchor editAs="oneCell">
    <xdr:from>
      <xdr:col>24</xdr:col>
      <xdr:colOff>180975</xdr:colOff>
      <xdr:row>16</xdr:row>
      <xdr:rowOff>3679</xdr:rowOff>
    </xdr:from>
    <xdr:to>
      <xdr:col>31</xdr:col>
      <xdr:colOff>38099</xdr:colOff>
      <xdr:row>18</xdr:row>
      <xdr:rowOff>38099</xdr:rowOff>
    </xdr:to>
    <xdr:pic>
      <xdr:nvPicPr>
        <xdr:cNvPr id="7" name="il_fi" descr="http://www.arthursclipart.org/toys/toyscol/car01.gif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7067550" y="4461379"/>
          <a:ext cx="1257299" cy="55829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181768</xdr:colOff>
      <xdr:row>6</xdr:row>
      <xdr:rowOff>324644</xdr:rowOff>
    </xdr:from>
    <xdr:to>
      <xdr:col>35</xdr:col>
      <xdr:colOff>190499</xdr:colOff>
      <xdr:row>7</xdr:row>
      <xdr:rowOff>104775</xdr:rowOff>
    </xdr:to>
    <xdr:cxnSp macro="">
      <xdr:nvCxnSpPr>
        <xdr:cNvPr id="2" name="Straight Arrow Connector 1"/>
        <xdr:cNvCxnSpPr/>
      </xdr:nvCxnSpPr>
      <xdr:spPr>
        <a:xfrm rot="16200000" flipH="1">
          <a:off x="9216231" y="1500981"/>
          <a:ext cx="113506" cy="8731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38101</xdr:colOff>
      <xdr:row>18</xdr:row>
      <xdr:rowOff>104775</xdr:rowOff>
    </xdr:from>
    <xdr:to>
      <xdr:col>48</xdr:col>
      <xdr:colOff>9526</xdr:colOff>
      <xdr:row>18</xdr:row>
      <xdr:rowOff>106363</xdr:rowOff>
    </xdr:to>
    <xdr:cxnSp macro="">
      <xdr:nvCxnSpPr>
        <xdr:cNvPr id="3" name="Straight Arrow Connector 2"/>
        <xdr:cNvCxnSpPr/>
      </xdr:nvCxnSpPr>
      <xdr:spPr>
        <a:xfrm rot="10800000">
          <a:off x="11849101" y="4895850"/>
          <a:ext cx="180975" cy="1588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26924</xdr:colOff>
      <xdr:row>0</xdr:row>
      <xdr:rowOff>540</xdr:rowOff>
    </xdr:from>
    <xdr:ext cx="3987566" cy="718466"/>
    <xdr:sp macro="" textlink="">
      <xdr:nvSpPr>
        <xdr:cNvPr id="4" name="Rectangle 3"/>
        <xdr:cNvSpPr/>
      </xdr:nvSpPr>
      <xdr:spPr>
        <a:xfrm>
          <a:off x="465074" y="540"/>
          <a:ext cx="3987566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4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Ακροστιχίδα</a:t>
          </a:r>
          <a:endParaRPr lang="en-US" sz="4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16</xdr:col>
      <xdr:colOff>333375</xdr:colOff>
      <xdr:row>0</xdr:row>
      <xdr:rowOff>0</xdr:rowOff>
    </xdr:from>
    <xdr:to>
      <xdr:col>50</xdr:col>
      <xdr:colOff>581025</xdr:colOff>
      <xdr:row>22</xdr:row>
      <xdr:rowOff>180975</xdr:rowOff>
    </xdr:to>
    <xdr:sp macro="" textlink="">
      <xdr:nvSpPr>
        <xdr:cNvPr id="5" name="TextBox 4"/>
        <xdr:cNvSpPr txBox="1"/>
      </xdr:nvSpPr>
      <xdr:spPr>
        <a:xfrm>
          <a:off x="5191125" y="0"/>
          <a:ext cx="8629650" cy="6076950"/>
        </a:xfrm>
        <a:prstGeom prst="rect">
          <a:avLst/>
        </a:prstGeom>
        <a:solidFill>
          <a:srgbClr val="CCE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l-GR" sz="2800" b="1"/>
            <a:t>ΟΡΙΖΟΝΤΙΑ</a:t>
          </a:r>
        </a:p>
        <a:p>
          <a:r>
            <a:rPr lang="el-GR" sz="2000" b="1"/>
            <a:t>1. Είναι γαλάζιος όταν δεν έχει σύννεφα</a:t>
          </a:r>
          <a:r>
            <a:rPr lang="el-GR" sz="2000" b="1" baseline="0"/>
            <a:t>.</a:t>
          </a:r>
          <a:endParaRPr lang="en-GB" sz="2000" b="1" baseline="0"/>
        </a:p>
        <a:p>
          <a:endParaRPr lang="el-GR" sz="2000" b="1" baseline="0"/>
        </a:p>
        <a:p>
          <a:r>
            <a:rPr lang="el-GR" sz="2000" b="1" baseline="0"/>
            <a:t>2. Κρατά το τιμόνι αυτοκινήτου.</a:t>
          </a:r>
        </a:p>
        <a:p>
          <a:endParaRPr lang="el-GR" sz="2000" b="1" baseline="0"/>
        </a:p>
        <a:p>
          <a:r>
            <a:rPr lang="el-GR" sz="2000" b="1" baseline="0"/>
            <a:t>3. Σ΄ αυτό κάνουμε τις εργασίες μας.</a:t>
          </a:r>
        </a:p>
        <a:p>
          <a:endParaRPr lang="el-GR" sz="2000" b="1" baseline="0"/>
        </a:p>
        <a:p>
          <a:r>
            <a:rPr lang="el-GR" sz="2000" b="1" baseline="0"/>
            <a:t>4. Πρέπει να είναι καθαρός αυτός που </a:t>
          </a:r>
        </a:p>
        <a:p>
          <a:r>
            <a:rPr lang="el-GR" sz="2000" b="1" baseline="0"/>
            <a:t>     αναπνέουμε</a:t>
          </a:r>
          <a:r>
            <a:rPr lang="en-GB" sz="2000" b="1" baseline="0"/>
            <a:t>.</a:t>
          </a:r>
          <a:endParaRPr lang="el-GR" sz="2000" b="1" baseline="0"/>
        </a:p>
        <a:p>
          <a:endParaRPr lang="el-GR" sz="2000" b="1" baseline="0"/>
        </a:p>
        <a:p>
          <a:r>
            <a:rPr lang="el-GR" sz="2000" b="1" baseline="0"/>
            <a:t>5. Μας δείχνει την ώρα</a:t>
          </a:r>
          <a:r>
            <a:rPr lang="en-GB" sz="2000" b="1" baseline="0"/>
            <a:t>.</a:t>
          </a:r>
          <a:endParaRPr lang="el-GR" sz="2000" b="1" baseline="0"/>
        </a:p>
        <a:p>
          <a:endParaRPr lang="el-GR" sz="2000" b="1" baseline="0"/>
        </a:p>
        <a:p>
          <a:r>
            <a:rPr lang="el-GR" sz="2000" b="1" baseline="0"/>
            <a:t>6. Τι είναι αυτό που βλέπεις στην εικόνα</a:t>
          </a:r>
        </a:p>
        <a:p>
          <a:endParaRPr lang="el-GR" sz="2800" b="1" baseline="0"/>
        </a:p>
        <a:p>
          <a:r>
            <a:rPr lang="el-GR" sz="2800" b="1" baseline="0"/>
            <a:t>ΚΑΘΕΤΑ</a:t>
          </a:r>
        </a:p>
        <a:p>
          <a:r>
            <a:rPr lang="el-GR" sz="2000" b="1"/>
            <a:t>1. Μας φροντίζει τα δόντια</a:t>
          </a:r>
          <a:r>
            <a:rPr lang="el-GR" sz="2000" b="1" baseline="0"/>
            <a:t>.</a:t>
          </a:r>
          <a:endParaRPr lang="en-GB" sz="2000" b="1"/>
        </a:p>
      </xdr:txBody>
    </xdr:sp>
    <xdr:clientData/>
  </xdr:twoCellAnchor>
  <xdr:twoCellAnchor editAs="oneCell">
    <xdr:from>
      <xdr:col>43</xdr:col>
      <xdr:colOff>190499</xdr:colOff>
      <xdr:row>10</xdr:row>
      <xdr:rowOff>180975</xdr:rowOff>
    </xdr:from>
    <xdr:to>
      <xdr:col>49</xdr:col>
      <xdr:colOff>600074</xdr:colOff>
      <xdr:row>17</xdr:row>
      <xdr:rowOff>190500</xdr:rowOff>
    </xdr:to>
    <xdr:pic>
      <xdr:nvPicPr>
        <xdr:cNvPr id="6" name="il_fi" descr="%25CE%2595%25CF%2586%25CE%25B7%25CE%25BC%25CE%25B5%25CF%2581%25CE%25AF%25CE%25B4%25CE%25B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63299" y="2638425"/>
          <a:ext cx="2066925" cy="233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266700</xdr:colOff>
      <xdr:row>14</xdr:row>
      <xdr:rowOff>116715</xdr:rowOff>
    </xdr:from>
    <xdr:to>
      <xdr:col>40</xdr:col>
      <xdr:colOff>28575</xdr:colOff>
      <xdr:row>15</xdr:row>
      <xdr:rowOff>209550</xdr:rowOff>
    </xdr:to>
    <xdr:pic>
      <xdr:nvPicPr>
        <xdr:cNvPr id="14345" name="il_fi" descr="http://upload.wikimedia.org/wikipedia/commons/thumb/5/5c/Flag_of_Greece.svg/280px-Flag_of_Greece.svg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34550" y="3907665"/>
          <a:ext cx="638175" cy="426210"/>
        </a:xfrm>
        <a:prstGeom prst="rect">
          <a:avLst/>
        </a:prstGeom>
        <a:noFill/>
      </xdr:spPr>
    </xdr:pic>
    <xdr:clientData/>
  </xdr:twoCellAnchor>
  <xdr:twoCellAnchor editAs="oneCell">
    <xdr:from>
      <xdr:col>33</xdr:col>
      <xdr:colOff>76200</xdr:colOff>
      <xdr:row>4</xdr:row>
      <xdr:rowOff>8255</xdr:rowOff>
    </xdr:from>
    <xdr:to>
      <xdr:col>37</xdr:col>
      <xdr:colOff>342900</xdr:colOff>
      <xdr:row>7</xdr:row>
      <xdr:rowOff>304800</xdr:rowOff>
    </xdr:to>
    <xdr:pic>
      <xdr:nvPicPr>
        <xdr:cNvPr id="14346" name="il_fi" descr="http://files.vector-images.com/clipart/driver4.gif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763000" y="770255"/>
          <a:ext cx="1047750" cy="991870"/>
        </a:xfrm>
        <a:prstGeom prst="rect">
          <a:avLst/>
        </a:prstGeom>
        <a:noFill/>
      </xdr:spPr>
    </xdr:pic>
    <xdr:clientData/>
  </xdr:twoCellAnchor>
  <xdr:twoCellAnchor editAs="oneCell">
    <xdr:from>
      <xdr:col>31</xdr:col>
      <xdr:colOff>28575</xdr:colOff>
      <xdr:row>16</xdr:row>
      <xdr:rowOff>104775</xdr:rowOff>
    </xdr:from>
    <xdr:to>
      <xdr:col>36</xdr:col>
      <xdr:colOff>142875</xdr:colOff>
      <xdr:row>22</xdr:row>
      <xdr:rowOff>19050</xdr:rowOff>
    </xdr:to>
    <xdr:pic>
      <xdr:nvPicPr>
        <xdr:cNvPr id="14347" name="il_fi" descr="http://www.knowabouthealth.com/wp-content/uploads/2009/07/dentist_clipart.gif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315325" y="4562475"/>
          <a:ext cx="1104900" cy="1352550"/>
        </a:xfrm>
        <a:prstGeom prst="rect">
          <a:avLst/>
        </a:prstGeom>
        <a:noFill/>
      </xdr:spPr>
    </xdr:pic>
    <xdr:clientData/>
  </xdr:twoCellAnchor>
  <xdr:twoCellAnchor editAs="oneCell">
    <xdr:from>
      <xdr:col>37</xdr:col>
      <xdr:colOff>228600</xdr:colOff>
      <xdr:row>1</xdr:row>
      <xdr:rowOff>66675</xdr:rowOff>
    </xdr:from>
    <xdr:to>
      <xdr:col>41</xdr:col>
      <xdr:colOff>76200</xdr:colOff>
      <xdr:row>6</xdr:row>
      <xdr:rowOff>66675</xdr:rowOff>
    </xdr:to>
    <xdr:pic>
      <xdr:nvPicPr>
        <xdr:cNvPr id="7" name="il_fi" descr="http://www.webweaver.nu/clipart/img/web/backgrounds/space-sky/cartoon-clouds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696450" y="257175"/>
          <a:ext cx="933450" cy="933450"/>
        </a:xfrm>
        <a:prstGeom prst="rect">
          <a:avLst/>
        </a:prstGeom>
        <a:noFill/>
      </xdr:spPr>
    </xdr:pic>
    <xdr:clientData/>
  </xdr:twoCellAnchor>
  <xdr:twoCellAnchor>
    <xdr:from>
      <xdr:col>44</xdr:col>
      <xdr:colOff>123825</xdr:colOff>
      <xdr:row>6</xdr:row>
      <xdr:rowOff>152400</xdr:rowOff>
    </xdr:from>
    <xdr:to>
      <xdr:col>50</xdr:col>
      <xdr:colOff>104775</xdr:colOff>
      <xdr:row>9</xdr:row>
      <xdr:rowOff>257175</xdr:rowOff>
    </xdr:to>
    <xdr:sp macro="" textlink="">
      <xdr:nvSpPr>
        <xdr:cNvPr id="11" name="Rounded Rectangular Callout 10">
          <a:hlinkClick xmlns:r="http://schemas.openxmlformats.org/officeDocument/2006/relationships" r:id="rId6"/>
        </xdr:cNvPr>
        <xdr:cNvSpPr/>
      </xdr:nvSpPr>
      <xdr:spPr>
        <a:xfrm>
          <a:off x="11306175" y="1276350"/>
          <a:ext cx="2038350" cy="1104900"/>
        </a:xfrm>
        <a:prstGeom prst="wedgeRoundRectCallout">
          <a:avLst>
            <a:gd name="adj1" fmla="val -11132"/>
            <a:gd name="adj2" fmla="val 7112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2400"/>
            <a:t>Ελέγχω την ορθογραφία μου.</a:t>
          </a:r>
          <a:endParaRPr lang="en-GB" sz="2400"/>
        </a:p>
      </xdr:txBody>
    </xdr:sp>
    <xdr:clientData/>
  </xdr:twoCellAnchor>
  <xdr:twoCellAnchor editAs="oneCell">
    <xdr:from>
      <xdr:col>37</xdr:col>
      <xdr:colOff>352425</xdr:colOff>
      <xdr:row>6</xdr:row>
      <xdr:rowOff>276225</xdr:rowOff>
    </xdr:from>
    <xdr:to>
      <xdr:col>42</xdr:col>
      <xdr:colOff>47624</xdr:colOff>
      <xdr:row>9</xdr:row>
      <xdr:rowOff>266699</xdr:rowOff>
    </xdr:to>
    <xdr:pic>
      <xdr:nvPicPr>
        <xdr:cNvPr id="8" name="il_fi" descr="http://www.englishexercises.org/makeagame/my_documents/my_pictures/2010/jul/896_8BC_notebook_clipart_2.gif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9820275" y="1400175"/>
          <a:ext cx="990599" cy="990599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57149</xdr:colOff>
      <xdr:row>10</xdr:row>
      <xdr:rowOff>184299</xdr:rowOff>
    </xdr:from>
    <xdr:to>
      <xdr:col>35</xdr:col>
      <xdr:colOff>133349</xdr:colOff>
      <xdr:row>12</xdr:row>
      <xdr:rowOff>180974</xdr:rowOff>
    </xdr:to>
    <xdr:pic>
      <xdr:nvPicPr>
        <xdr:cNvPr id="14348" name="il_fi" descr="http://www.clipart.dk.co.uk/DKImages/exp_humanbody/exp_human084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143874" y="2641749"/>
          <a:ext cx="1076325" cy="663425"/>
        </a:xfrm>
        <a:prstGeom prst="rect">
          <a:avLst/>
        </a:prstGeom>
        <a:noFill/>
      </xdr:spPr>
    </xdr:pic>
    <xdr:clientData/>
  </xdr:twoCellAnchor>
  <xdr:twoCellAnchor editAs="oneCell">
    <xdr:from>
      <xdr:col>29</xdr:col>
      <xdr:colOff>142875</xdr:colOff>
      <xdr:row>12</xdr:row>
      <xdr:rowOff>218247</xdr:rowOff>
    </xdr:from>
    <xdr:to>
      <xdr:col>32</xdr:col>
      <xdr:colOff>0</xdr:colOff>
      <xdr:row>14</xdr:row>
      <xdr:rowOff>9524</xdr:rowOff>
    </xdr:to>
    <xdr:pic>
      <xdr:nvPicPr>
        <xdr:cNvPr id="14349" name="il_fi" descr="http://static.freepik.com/free-photo/clock-clip-art_416457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029575" y="3342447"/>
          <a:ext cx="457200" cy="458027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181768</xdr:colOff>
      <xdr:row>6</xdr:row>
      <xdr:rowOff>324644</xdr:rowOff>
    </xdr:from>
    <xdr:to>
      <xdr:col>35</xdr:col>
      <xdr:colOff>190499</xdr:colOff>
      <xdr:row>7</xdr:row>
      <xdr:rowOff>104775</xdr:rowOff>
    </xdr:to>
    <xdr:cxnSp macro="">
      <xdr:nvCxnSpPr>
        <xdr:cNvPr id="2" name="Straight Arrow Connector 1"/>
        <xdr:cNvCxnSpPr/>
      </xdr:nvCxnSpPr>
      <xdr:spPr>
        <a:xfrm rot="16200000" flipH="1">
          <a:off x="9216231" y="1500981"/>
          <a:ext cx="113506" cy="8731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38101</xdr:colOff>
      <xdr:row>18</xdr:row>
      <xdr:rowOff>104775</xdr:rowOff>
    </xdr:from>
    <xdr:to>
      <xdr:col>48</xdr:col>
      <xdr:colOff>9526</xdr:colOff>
      <xdr:row>18</xdr:row>
      <xdr:rowOff>106363</xdr:rowOff>
    </xdr:to>
    <xdr:cxnSp macro="">
      <xdr:nvCxnSpPr>
        <xdr:cNvPr id="3" name="Straight Arrow Connector 2"/>
        <xdr:cNvCxnSpPr/>
      </xdr:nvCxnSpPr>
      <xdr:spPr>
        <a:xfrm rot="10800000">
          <a:off x="11849101" y="5210175"/>
          <a:ext cx="180975" cy="1588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26924</xdr:colOff>
      <xdr:row>0</xdr:row>
      <xdr:rowOff>540</xdr:rowOff>
    </xdr:from>
    <xdr:ext cx="3987566" cy="718466"/>
    <xdr:sp macro="" textlink="">
      <xdr:nvSpPr>
        <xdr:cNvPr id="4" name="Rectangle 3"/>
        <xdr:cNvSpPr/>
      </xdr:nvSpPr>
      <xdr:spPr>
        <a:xfrm>
          <a:off x="465074" y="540"/>
          <a:ext cx="3987566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4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Ακροστιχίδα</a:t>
          </a:r>
          <a:endParaRPr lang="en-US" sz="4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16</xdr:col>
      <xdr:colOff>333375</xdr:colOff>
      <xdr:row>0</xdr:row>
      <xdr:rowOff>0</xdr:rowOff>
    </xdr:from>
    <xdr:to>
      <xdr:col>50</xdr:col>
      <xdr:colOff>581025</xdr:colOff>
      <xdr:row>22</xdr:row>
      <xdr:rowOff>180975</xdr:rowOff>
    </xdr:to>
    <xdr:sp macro="" textlink="">
      <xdr:nvSpPr>
        <xdr:cNvPr id="5" name="TextBox 4"/>
        <xdr:cNvSpPr txBox="1"/>
      </xdr:nvSpPr>
      <xdr:spPr>
        <a:xfrm>
          <a:off x="5191125" y="0"/>
          <a:ext cx="8629650" cy="6076950"/>
        </a:xfrm>
        <a:prstGeom prst="rect">
          <a:avLst/>
        </a:prstGeom>
        <a:solidFill>
          <a:srgbClr val="CCE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l-GR" sz="2800" b="1"/>
            <a:t>ΟΡΙΖΟΝΤΙΑ</a:t>
          </a:r>
        </a:p>
        <a:p>
          <a:r>
            <a:rPr lang="el-GR" sz="2000" b="1"/>
            <a:t>1. Έχουν όλοι οι άνθρωποι</a:t>
          </a:r>
          <a:r>
            <a:rPr lang="el-GR" sz="2000" b="1" baseline="0"/>
            <a:t>.</a:t>
          </a:r>
          <a:endParaRPr lang="en-GB" sz="2000" b="1" baseline="0"/>
        </a:p>
        <a:p>
          <a:endParaRPr lang="el-GR" sz="2000" b="1" baseline="0"/>
        </a:p>
        <a:p>
          <a:r>
            <a:rPr lang="el-GR" sz="2000" b="1" baseline="0"/>
            <a:t>2. Μ΄ αυτά περπατούμε.</a:t>
          </a:r>
          <a:endParaRPr lang="en-GB" sz="2000" b="1" baseline="0"/>
        </a:p>
        <a:p>
          <a:endParaRPr lang="el-GR" sz="2000" b="1" baseline="0"/>
        </a:p>
        <a:p>
          <a:r>
            <a:rPr lang="el-GR" sz="2000" b="1" baseline="0"/>
            <a:t>3. Την ζωγραφίζουμε.</a:t>
          </a:r>
          <a:endParaRPr lang="en-GB" sz="2000" b="1" baseline="0"/>
        </a:p>
        <a:p>
          <a:endParaRPr lang="el-GR" sz="2000" b="1" baseline="0"/>
        </a:p>
        <a:p>
          <a:r>
            <a:rPr lang="el-GR" sz="2000" b="1" baseline="0"/>
            <a:t>4. Πέφτει από τον ουρανό.</a:t>
          </a:r>
          <a:endParaRPr lang="en-GB" sz="2000" b="1" baseline="0"/>
        </a:p>
        <a:p>
          <a:endParaRPr lang="el-GR" sz="2000" b="1" baseline="0"/>
        </a:p>
        <a:p>
          <a:r>
            <a:rPr lang="el-GR" sz="2000" b="1" baseline="0"/>
            <a:t>5. Το έχει ο γιατρός.</a:t>
          </a:r>
          <a:endParaRPr lang="en-GB" sz="2000" b="1" baseline="0"/>
        </a:p>
        <a:p>
          <a:endParaRPr lang="en-GB" sz="2000" b="1" baseline="0"/>
        </a:p>
        <a:p>
          <a:endParaRPr lang="el-GR" sz="2000" b="1" baseline="0"/>
        </a:p>
        <a:p>
          <a:r>
            <a:rPr lang="el-GR" sz="2000" b="1" baseline="0"/>
            <a:t>6. Το χρησιμοποιούμε όταν λουζόμαστε.</a:t>
          </a:r>
        </a:p>
        <a:p>
          <a:endParaRPr lang="el-GR" sz="2800" b="1" baseline="0"/>
        </a:p>
        <a:p>
          <a:r>
            <a:rPr lang="el-GR" sz="2800" b="1" baseline="0"/>
            <a:t>ΚΑΘΕΤΑ</a:t>
          </a:r>
        </a:p>
        <a:p>
          <a:r>
            <a:rPr lang="el-GR" sz="2000" b="1"/>
            <a:t>1. Ο</a:t>
          </a:r>
          <a:r>
            <a:rPr lang="el-GR" sz="2000" b="1" baseline="0"/>
            <a:t> ένατος μήνας του χρόνου.</a:t>
          </a:r>
          <a:endParaRPr lang="en-GB" sz="2000" b="1"/>
        </a:p>
      </xdr:txBody>
    </xdr:sp>
    <xdr:clientData/>
  </xdr:twoCellAnchor>
  <xdr:twoCellAnchor editAs="oneCell">
    <xdr:from>
      <xdr:col>43</xdr:col>
      <xdr:colOff>133349</xdr:colOff>
      <xdr:row>6</xdr:row>
      <xdr:rowOff>285750</xdr:rowOff>
    </xdr:from>
    <xdr:to>
      <xdr:col>50</xdr:col>
      <xdr:colOff>352424</xdr:colOff>
      <xdr:row>15</xdr:row>
      <xdr:rowOff>200025</xdr:rowOff>
    </xdr:to>
    <xdr:pic>
      <xdr:nvPicPr>
        <xdr:cNvPr id="6" name="il_fi" descr="%25CE%2595%25CF%2586%25CE%25B7%25CE%25BC%25CE%25B5%25CF%2581%25CE%25AF%25CE%25B4%25CE%25B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06149" y="1409700"/>
          <a:ext cx="2486025" cy="2914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171450</xdr:colOff>
      <xdr:row>8</xdr:row>
      <xdr:rowOff>276225</xdr:rowOff>
    </xdr:from>
    <xdr:to>
      <xdr:col>35</xdr:col>
      <xdr:colOff>113116</xdr:colOff>
      <xdr:row>11</xdr:row>
      <xdr:rowOff>125413</xdr:rowOff>
    </xdr:to>
    <xdr:pic>
      <xdr:nvPicPr>
        <xdr:cNvPr id="7" name="Picture 6" descr="http://www.amazing-animations.com/animations/men129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258175" y="2066925"/>
          <a:ext cx="941791" cy="849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76200</xdr:colOff>
      <xdr:row>4</xdr:row>
      <xdr:rowOff>85725</xdr:rowOff>
    </xdr:from>
    <xdr:to>
      <xdr:col>32</xdr:col>
      <xdr:colOff>133350</xdr:colOff>
      <xdr:row>8</xdr:row>
      <xdr:rowOff>47625</xdr:rowOff>
    </xdr:to>
    <xdr:pic>
      <xdr:nvPicPr>
        <xdr:cNvPr id="8" name="Picture 7" descr="http://www.heathersanimations.com/children/a531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762875" y="847725"/>
          <a:ext cx="8572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127998</xdr:colOff>
      <xdr:row>0</xdr:row>
      <xdr:rowOff>95250</xdr:rowOff>
    </xdr:from>
    <xdr:to>
      <xdr:col>38</xdr:col>
      <xdr:colOff>76199</xdr:colOff>
      <xdr:row>6</xdr:row>
      <xdr:rowOff>66675</xdr:rowOff>
    </xdr:to>
    <xdr:pic>
      <xdr:nvPicPr>
        <xdr:cNvPr id="15369" name="il_fi" descr="http://www.go-greece-vacations.com/images/body.gif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814798" y="95250"/>
          <a:ext cx="1186451" cy="1095375"/>
        </a:xfrm>
        <a:prstGeom prst="rect">
          <a:avLst/>
        </a:prstGeom>
        <a:noFill/>
      </xdr:spPr>
    </xdr:pic>
    <xdr:clientData/>
  </xdr:twoCellAnchor>
  <xdr:twoCellAnchor editAs="oneCell">
    <xdr:from>
      <xdr:col>37</xdr:col>
      <xdr:colOff>200025</xdr:colOff>
      <xdr:row>13</xdr:row>
      <xdr:rowOff>291464</xdr:rowOff>
    </xdr:from>
    <xdr:to>
      <xdr:col>41</xdr:col>
      <xdr:colOff>152400</xdr:colOff>
      <xdr:row>15</xdr:row>
      <xdr:rowOff>247649</xdr:rowOff>
    </xdr:to>
    <xdr:pic>
      <xdr:nvPicPr>
        <xdr:cNvPr id="15370" name="il_fi" descr="http://t3.gstatic.com/images?q=tbn:ANd9GcScSjw9vEZQqajPiIZGbX5ZRvpKnYj-awITYJM_SMAr-ODzSFWIjLyL3HlO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667875" y="3749039"/>
          <a:ext cx="1038225" cy="622935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158624</xdr:colOff>
      <xdr:row>11</xdr:row>
      <xdr:rowOff>57150</xdr:rowOff>
    </xdr:from>
    <xdr:to>
      <xdr:col>32</xdr:col>
      <xdr:colOff>51255</xdr:colOff>
      <xdr:row>14</xdr:row>
      <xdr:rowOff>38099</xdr:rowOff>
    </xdr:to>
    <xdr:pic>
      <xdr:nvPicPr>
        <xdr:cNvPr id="9" name="il_fi" descr="http://image.shutterstock.com/display_pic_with_logo/388663/388663,1265929955,5/stock-vector-cartoon-of-a-doctor-in-the-exam-room-46481035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45249" y="2847975"/>
          <a:ext cx="1092781" cy="981074"/>
        </a:xfrm>
        <a:prstGeom prst="rect">
          <a:avLst/>
        </a:prstGeom>
        <a:noFill/>
      </xdr:spPr>
    </xdr:pic>
    <xdr:clientData/>
  </xdr:twoCellAnchor>
  <xdr:twoCellAnchor>
    <xdr:from>
      <xdr:col>44</xdr:col>
      <xdr:colOff>38100</xdr:colOff>
      <xdr:row>1</xdr:row>
      <xdr:rowOff>38100</xdr:rowOff>
    </xdr:from>
    <xdr:to>
      <xdr:col>50</xdr:col>
      <xdr:colOff>19050</xdr:colOff>
      <xdr:row>6</xdr:row>
      <xdr:rowOff>209550</xdr:rowOff>
    </xdr:to>
    <xdr:sp macro="" textlink="">
      <xdr:nvSpPr>
        <xdr:cNvPr id="12" name="Rounded Rectangular Callout 11">
          <a:hlinkClick xmlns:r="http://schemas.openxmlformats.org/officeDocument/2006/relationships" r:id="rId7"/>
        </xdr:cNvPr>
        <xdr:cNvSpPr/>
      </xdr:nvSpPr>
      <xdr:spPr>
        <a:xfrm>
          <a:off x="11220450" y="228600"/>
          <a:ext cx="2038350" cy="1104900"/>
        </a:xfrm>
        <a:prstGeom prst="wedgeRoundRectCallout">
          <a:avLst>
            <a:gd name="adj1" fmla="val -11132"/>
            <a:gd name="adj2" fmla="val 7112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2400"/>
            <a:t>Ελέγχω την ορθογραφία μου.</a:t>
          </a:r>
          <a:endParaRPr lang="en-GB" sz="24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181768</xdr:colOff>
      <xdr:row>6</xdr:row>
      <xdr:rowOff>324644</xdr:rowOff>
    </xdr:from>
    <xdr:to>
      <xdr:col>35</xdr:col>
      <xdr:colOff>190499</xdr:colOff>
      <xdr:row>7</xdr:row>
      <xdr:rowOff>104775</xdr:rowOff>
    </xdr:to>
    <xdr:cxnSp macro="">
      <xdr:nvCxnSpPr>
        <xdr:cNvPr id="2" name="Straight Arrow Connector 1"/>
        <xdr:cNvCxnSpPr/>
      </xdr:nvCxnSpPr>
      <xdr:spPr>
        <a:xfrm rot="16200000" flipH="1">
          <a:off x="9216231" y="1500981"/>
          <a:ext cx="113506" cy="8731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38101</xdr:colOff>
      <xdr:row>19</xdr:row>
      <xdr:rowOff>104775</xdr:rowOff>
    </xdr:from>
    <xdr:to>
      <xdr:col>48</xdr:col>
      <xdr:colOff>9526</xdr:colOff>
      <xdr:row>19</xdr:row>
      <xdr:rowOff>106363</xdr:rowOff>
    </xdr:to>
    <xdr:cxnSp macro="">
      <xdr:nvCxnSpPr>
        <xdr:cNvPr id="3" name="Straight Arrow Connector 2"/>
        <xdr:cNvCxnSpPr/>
      </xdr:nvCxnSpPr>
      <xdr:spPr>
        <a:xfrm rot="10800000">
          <a:off x="11849101" y="5210175"/>
          <a:ext cx="180975" cy="1588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26924</xdr:colOff>
      <xdr:row>0</xdr:row>
      <xdr:rowOff>540</xdr:rowOff>
    </xdr:from>
    <xdr:ext cx="3987566" cy="718466"/>
    <xdr:sp macro="" textlink="">
      <xdr:nvSpPr>
        <xdr:cNvPr id="4" name="Rectangle 3"/>
        <xdr:cNvSpPr/>
      </xdr:nvSpPr>
      <xdr:spPr>
        <a:xfrm>
          <a:off x="465074" y="540"/>
          <a:ext cx="3987566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4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Ακροστιχίδα</a:t>
          </a:r>
          <a:endParaRPr lang="en-US" sz="4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16</xdr:col>
      <xdr:colOff>333375</xdr:colOff>
      <xdr:row>0</xdr:row>
      <xdr:rowOff>0</xdr:rowOff>
    </xdr:from>
    <xdr:to>
      <xdr:col>50</xdr:col>
      <xdr:colOff>581025</xdr:colOff>
      <xdr:row>23</xdr:row>
      <xdr:rowOff>171450</xdr:rowOff>
    </xdr:to>
    <xdr:sp macro="" textlink="">
      <xdr:nvSpPr>
        <xdr:cNvPr id="5" name="TextBox 4"/>
        <xdr:cNvSpPr txBox="1"/>
      </xdr:nvSpPr>
      <xdr:spPr>
        <a:xfrm>
          <a:off x="5191125" y="0"/>
          <a:ext cx="8629650" cy="6391275"/>
        </a:xfrm>
        <a:prstGeom prst="rect">
          <a:avLst/>
        </a:prstGeom>
        <a:solidFill>
          <a:srgbClr val="CCE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l-GR" sz="2800" b="1"/>
            <a:t>ΟΡΙΖΟΝΤΙΑ</a:t>
          </a:r>
        </a:p>
        <a:p>
          <a:r>
            <a:rPr lang="el-GR" sz="2000" b="1"/>
            <a:t>1. Αύριο</a:t>
          </a:r>
          <a:r>
            <a:rPr lang="el-GR" sz="2000" b="1" baseline="0"/>
            <a:t> θα είναι Τρίτη. _______ είναι Δευτέρα.</a:t>
          </a:r>
        </a:p>
        <a:p>
          <a:r>
            <a:rPr lang="el-GR" sz="2000" b="1" baseline="0"/>
            <a:t>2. Η πρώτη μέρα στην εργασία.</a:t>
          </a:r>
        </a:p>
        <a:p>
          <a:endParaRPr lang="el-GR" sz="2000" b="1" baseline="0"/>
        </a:p>
        <a:p>
          <a:r>
            <a:rPr lang="el-GR" sz="2000" b="1" baseline="0"/>
            <a:t>3. Είναι πάνω στον τοίχο. </a:t>
          </a:r>
        </a:p>
        <a:p>
          <a:r>
            <a:rPr lang="el-GR" sz="2000" b="1" baseline="0"/>
            <a:t>    Εκεί βάζουμε πράγματα.</a:t>
          </a:r>
        </a:p>
        <a:p>
          <a:endParaRPr lang="el-GR" sz="2000" b="1" baseline="0"/>
        </a:p>
        <a:p>
          <a:r>
            <a:rPr lang="el-GR" sz="2000" b="1" baseline="0"/>
            <a:t>4. Στενό πέρασμα στο σπίτι που </a:t>
          </a:r>
        </a:p>
        <a:p>
          <a:r>
            <a:rPr lang="el-GR" sz="2000" b="1" baseline="0"/>
            <a:t>ενώνει δωμάτια. </a:t>
          </a:r>
        </a:p>
        <a:p>
          <a:endParaRPr lang="el-GR" sz="2000" b="1" baseline="0"/>
        </a:p>
        <a:p>
          <a:r>
            <a:rPr lang="el-GR" sz="2000" b="1" baseline="0"/>
            <a:t>5. Έτσι λέμε διαφορετικά  ότι </a:t>
          </a:r>
        </a:p>
        <a:p>
          <a:r>
            <a:rPr lang="el-GR" sz="2000" b="1" baseline="0"/>
            <a:t>αυτός είναι ωραίος.</a:t>
          </a:r>
        </a:p>
        <a:p>
          <a:endParaRPr lang="el-GR" sz="2000" b="1" baseline="0"/>
        </a:p>
        <a:p>
          <a:r>
            <a:rPr lang="el-GR" sz="2000" b="1" baseline="0"/>
            <a:t>6. Χώρος όπου χτίζεται σπίτι.</a:t>
          </a:r>
        </a:p>
        <a:p>
          <a:endParaRPr lang="el-GR" sz="2800" b="1" baseline="0"/>
        </a:p>
        <a:p>
          <a:r>
            <a:rPr lang="el-GR" sz="2800" b="1" baseline="0"/>
            <a:t>ΚΑΘΕΤΑ</a:t>
          </a:r>
        </a:p>
        <a:p>
          <a:r>
            <a:rPr lang="el-GR" sz="2000" b="1"/>
            <a:t>1. Έτσι</a:t>
          </a:r>
          <a:r>
            <a:rPr lang="el-GR" sz="2000" b="1" baseline="0"/>
            <a:t> λέγεται διαφορετικά το τρένο.</a:t>
          </a:r>
          <a:endParaRPr lang="en-GB" sz="2000" b="1"/>
        </a:p>
      </xdr:txBody>
    </xdr:sp>
    <xdr:clientData/>
  </xdr:twoCellAnchor>
  <xdr:twoCellAnchor editAs="oneCell">
    <xdr:from>
      <xdr:col>44</xdr:col>
      <xdr:colOff>19050</xdr:colOff>
      <xdr:row>7</xdr:row>
      <xdr:rowOff>142875</xdr:rowOff>
    </xdr:from>
    <xdr:to>
      <xdr:col>50</xdr:col>
      <xdr:colOff>9525</xdr:colOff>
      <xdr:row>12</xdr:row>
      <xdr:rowOff>171450</xdr:rowOff>
    </xdr:to>
    <xdr:pic>
      <xdr:nvPicPr>
        <xdr:cNvPr id="6" name="il_fi" descr="%25CE%2595%25CF%2586%25CE%25B7%25CE%25BC%25CE%25B5%25CF%2581%25CE%25AF%25CE%25B4%25CE%25B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01400" y="1600200"/>
          <a:ext cx="2047875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19052</xdr:colOff>
      <xdr:row>17</xdr:row>
      <xdr:rowOff>192057</xdr:rowOff>
    </xdr:from>
    <xdr:to>
      <xdr:col>40</xdr:col>
      <xdr:colOff>180976</xdr:colOff>
      <xdr:row>22</xdr:row>
      <xdr:rowOff>142874</xdr:rowOff>
    </xdr:to>
    <xdr:pic>
      <xdr:nvPicPr>
        <xdr:cNvPr id="16393" name="il_fi" descr="http://www.rethymnoguide.gr/images/stories/APOPSEIS/train.gif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296402" y="4973607"/>
          <a:ext cx="1228724" cy="1198592"/>
        </a:xfrm>
        <a:prstGeom prst="rect">
          <a:avLst/>
        </a:prstGeom>
        <a:noFill/>
      </xdr:spPr>
    </xdr:pic>
    <xdr:clientData/>
  </xdr:twoCellAnchor>
  <xdr:twoCellAnchor editAs="oneCell">
    <xdr:from>
      <xdr:col>33</xdr:col>
      <xdr:colOff>28576</xdr:colOff>
      <xdr:row>9</xdr:row>
      <xdr:rowOff>200025</xdr:rowOff>
    </xdr:from>
    <xdr:to>
      <xdr:col>37</xdr:col>
      <xdr:colOff>175820</xdr:colOff>
      <xdr:row>11</xdr:row>
      <xdr:rowOff>228599</xdr:rowOff>
    </xdr:to>
    <xdr:pic>
      <xdr:nvPicPr>
        <xdr:cNvPr id="16394" name="rg_hi" descr="http://t1.gstatic.com/images?q=tbn:ANd9GcRl-yuE8SimWVC0Vaxe1Fj6W3I_j-_DJS68YQgoQ_OJkDETjVJrFA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715376" y="2324100"/>
          <a:ext cx="928294" cy="695324"/>
        </a:xfrm>
        <a:prstGeom prst="rect">
          <a:avLst/>
        </a:prstGeom>
        <a:noFill/>
      </xdr:spPr>
    </xdr:pic>
    <xdr:clientData/>
  </xdr:twoCellAnchor>
  <xdr:twoCellAnchor editAs="oneCell">
    <xdr:from>
      <xdr:col>31</xdr:col>
      <xdr:colOff>57151</xdr:colOff>
      <xdr:row>6</xdr:row>
      <xdr:rowOff>77793</xdr:rowOff>
    </xdr:from>
    <xdr:to>
      <xdr:col>37</xdr:col>
      <xdr:colOff>190501</xdr:colOff>
      <xdr:row>8</xdr:row>
      <xdr:rowOff>285750</xdr:rowOff>
    </xdr:to>
    <xdr:pic>
      <xdr:nvPicPr>
        <xdr:cNvPr id="16395" name="il_fi" descr="http://t0.gstatic.com/images?q=tbn:ANd9GcR3tP9AZFZ1sIuSQBR-KRg04jz0Rdi4y6GssrcZWrn7Cy2F5D6U864zKbUBc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343901" y="1201743"/>
          <a:ext cx="1314450" cy="874707"/>
        </a:xfrm>
        <a:prstGeom prst="rect">
          <a:avLst/>
        </a:prstGeom>
        <a:noFill/>
      </xdr:spPr>
    </xdr:pic>
    <xdr:clientData/>
  </xdr:twoCellAnchor>
  <xdr:twoCellAnchor>
    <xdr:from>
      <xdr:col>44</xdr:col>
      <xdr:colOff>38100</xdr:colOff>
      <xdr:row>0</xdr:row>
      <xdr:rowOff>180975</xdr:rowOff>
    </xdr:from>
    <xdr:to>
      <xdr:col>50</xdr:col>
      <xdr:colOff>19050</xdr:colOff>
      <xdr:row>6</xdr:row>
      <xdr:rowOff>161925</xdr:rowOff>
    </xdr:to>
    <xdr:sp macro="" textlink="">
      <xdr:nvSpPr>
        <xdr:cNvPr id="10" name="Rounded Rectangular Callout 9">
          <a:hlinkClick xmlns:r="http://schemas.openxmlformats.org/officeDocument/2006/relationships" r:id="rId5"/>
        </xdr:cNvPr>
        <xdr:cNvSpPr/>
      </xdr:nvSpPr>
      <xdr:spPr>
        <a:xfrm>
          <a:off x="11220450" y="180975"/>
          <a:ext cx="2038350" cy="1104900"/>
        </a:xfrm>
        <a:prstGeom prst="wedgeRoundRectCallout">
          <a:avLst>
            <a:gd name="adj1" fmla="val -11132"/>
            <a:gd name="adj2" fmla="val 7112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2400"/>
            <a:t>Ελέγχω την ορθογραφία μου.</a:t>
          </a:r>
          <a:endParaRPr lang="en-GB" sz="2400"/>
        </a:p>
      </xdr:txBody>
    </xdr:sp>
    <xdr:clientData/>
  </xdr:twoCellAnchor>
  <xdr:twoCellAnchor editAs="oneCell">
    <xdr:from>
      <xdr:col>32</xdr:col>
      <xdr:colOff>88036</xdr:colOff>
      <xdr:row>12</xdr:row>
      <xdr:rowOff>95250</xdr:rowOff>
    </xdr:from>
    <xdr:to>
      <xdr:col>35</xdr:col>
      <xdr:colOff>38099</xdr:colOff>
      <xdr:row>14</xdr:row>
      <xdr:rowOff>247649</xdr:rowOff>
    </xdr:to>
    <xdr:pic>
      <xdr:nvPicPr>
        <xdr:cNvPr id="7" name="il_fi" descr="http://nicecliparts.com/download/Boy_Face1.gif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8574811" y="3219450"/>
          <a:ext cx="550138" cy="819149"/>
        </a:xfrm>
        <a:prstGeom prst="rect">
          <a:avLst/>
        </a:prstGeom>
        <a:noFill/>
      </xdr:spPr>
    </xdr:pic>
    <xdr:clientData/>
  </xdr:twoCellAnchor>
  <xdr:twoCellAnchor editAs="oneCell">
    <xdr:from>
      <xdr:col>32</xdr:col>
      <xdr:colOff>9525</xdr:colOff>
      <xdr:row>14</xdr:row>
      <xdr:rowOff>270430</xdr:rowOff>
    </xdr:from>
    <xdr:to>
      <xdr:col>37</xdr:col>
      <xdr:colOff>133349</xdr:colOff>
      <xdr:row>17</xdr:row>
      <xdr:rowOff>152399</xdr:rowOff>
    </xdr:to>
    <xdr:pic>
      <xdr:nvPicPr>
        <xdr:cNvPr id="8" name="il_fi" descr="http://images01.olx.gr/ui/11/59/37/1296232861_58645237_1-Pictures-of---35-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496300" y="4061380"/>
          <a:ext cx="1104899" cy="872569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181768</xdr:colOff>
      <xdr:row>6</xdr:row>
      <xdr:rowOff>324644</xdr:rowOff>
    </xdr:from>
    <xdr:to>
      <xdr:col>35</xdr:col>
      <xdr:colOff>190499</xdr:colOff>
      <xdr:row>7</xdr:row>
      <xdr:rowOff>104775</xdr:rowOff>
    </xdr:to>
    <xdr:cxnSp macro="">
      <xdr:nvCxnSpPr>
        <xdr:cNvPr id="2" name="Straight Arrow Connector 1"/>
        <xdr:cNvCxnSpPr/>
      </xdr:nvCxnSpPr>
      <xdr:spPr>
        <a:xfrm rot="16200000" flipH="1">
          <a:off x="9216231" y="1500981"/>
          <a:ext cx="113506" cy="8731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38101</xdr:colOff>
      <xdr:row>17</xdr:row>
      <xdr:rowOff>104775</xdr:rowOff>
    </xdr:from>
    <xdr:to>
      <xdr:col>48</xdr:col>
      <xdr:colOff>9526</xdr:colOff>
      <xdr:row>17</xdr:row>
      <xdr:rowOff>106363</xdr:rowOff>
    </xdr:to>
    <xdr:cxnSp macro="">
      <xdr:nvCxnSpPr>
        <xdr:cNvPr id="3" name="Straight Arrow Connector 2"/>
        <xdr:cNvCxnSpPr/>
      </xdr:nvCxnSpPr>
      <xdr:spPr>
        <a:xfrm rot="10800000">
          <a:off x="11849101" y="4895850"/>
          <a:ext cx="180975" cy="1588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26924</xdr:colOff>
      <xdr:row>0</xdr:row>
      <xdr:rowOff>540</xdr:rowOff>
    </xdr:from>
    <xdr:ext cx="3987566" cy="718466"/>
    <xdr:sp macro="" textlink="">
      <xdr:nvSpPr>
        <xdr:cNvPr id="4" name="Rectangle 3"/>
        <xdr:cNvSpPr/>
      </xdr:nvSpPr>
      <xdr:spPr>
        <a:xfrm>
          <a:off x="465074" y="540"/>
          <a:ext cx="3987566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4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Ακροστιχίδα</a:t>
          </a:r>
          <a:endParaRPr lang="en-US" sz="4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16</xdr:col>
      <xdr:colOff>323850</xdr:colOff>
      <xdr:row>0</xdr:row>
      <xdr:rowOff>0</xdr:rowOff>
    </xdr:from>
    <xdr:to>
      <xdr:col>50</xdr:col>
      <xdr:colOff>571500</xdr:colOff>
      <xdr:row>22</xdr:row>
      <xdr:rowOff>28575</xdr:rowOff>
    </xdr:to>
    <xdr:sp macro="" textlink="">
      <xdr:nvSpPr>
        <xdr:cNvPr id="5" name="TextBox 4"/>
        <xdr:cNvSpPr txBox="1"/>
      </xdr:nvSpPr>
      <xdr:spPr>
        <a:xfrm>
          <a:off x="5181600" y="0"/>
          <a:ext cx="8629650" cy="5791200"/>
        </a:xfrm>
        <a:prstGeom prst="rect">
          <a:avLst/>
        </a:prstGeom>
        <a:solidFill>
          <a:srgbClr val="CCE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l-GR" sz="2800" b="1"/>
            <a:t>ΟΡΙΖΟΝΤΙΑ</a:t>
          </a:r>
        </a:p>
        <a:p>
          <a:r>
            <a:rPr lang="el-GR" sz="2000" b="1"/>
            <a:t>1. Μας δίνει γάλα</a:t>
          </a:r>
          <a:r>
            <a:rPr lang="el-GR" sz="2000" b="1" baseline="0"/>
            <a:t>.</a:t>
          </a:r>
        </a:p>
        <a:p>
          <a:r>
            <a:rPr lang="el-GR" sz="2000" b="1" baseline="0"/>
            <a:t>2. Έχει εφτά μέρες.</a:t>
          </a:r>
        </a:p>
        <a:p>
          <a:r>
            <a:rPr lang="el-GR" sz="2000" b="1" baseline="0"/>
            <a:t>3. Την κρατούμε όταν βρέχει.</a:t>
          </a:r>
        </a:p>
        <a:p>
          <a:endParaRPr lang="el-GR" sz="2000" b="1" baseline="0"/>
        </a:p>
        <a:p>
          <a:r>
            <a:rPr lang="el-GR" sz="2000" b="1" baseline="0"/>
            <a:t>4. Με αυτό φτιάχνουμε ρούχα.</a:t>
          </a:r>
        </a:p>
        <a:p>
          <a:endParaRPr lang="el-GR" sz="2000" b="1" baseline="0"/>
        </a:p>
        <a:p>
          <a:r>
            <a:rPr lang="el-GR" sz="2000" b="1" baseline="0"/>
            <a:t>5. Ο δέκατος μήνας του χρόνου.</a:t>
          </a:r>
        </a:p>
        <a:p>
          <a:endParaRPr lang="el-GR" sz="2800" b="1" baseline="0"/>
        </a:p>
        <a:p>
          <a:r>
            <a:rPr lang="el-GR" sz="2800" b="1" baseline="0"/>
            <a:t>ΚΑΘΕΤΑ</a:t>
          </a:r>
        </a:p>
        <a:p>
          <a:r>
            <a:rPr lang="el-GR" sz="2000" b="1"/>
            <a:t>1. Μύλος που γυρίζει με τον άνεμο</a:t>
          </a:r>
          <a:r>
            <a:rPr lang="el-GR" sz="2000" b="1" baseline="0"/>
            <a:t>.</a:t>
          </a:r>
          <a:endParaRPr lang="en-GB" sz="2000" b="1"/>
        </a:p>
      </xdr:txBody>
    </xdr:sp>
    <xdr:clientData/>
  </xdr:twoCellAnchor>
  <xdr:twoCellAnchor editAs="oneCell">
    <xdr:from>
      <xdr:col>44</xdr:col>
      <xdr:colOff>180975</xdr:colOff>
      <xdr:row>9</xdr:row>
      <xdr:rowOff>123825</xdr:rowOff>
    </xdr:from>
    <xdr:to>
      <xdr:col>50</xdr:col>
      <xdr:colOff>133349</xdr:colOff>
      <xdr:row>18</xdr:row>
      <xdr:rowOff>85725</xdr:rowOff>
    </xdr:to>
    <xdr:pic>
      <xdr:nvPicPr>
        <xdr:cNvPr id="6" name="il_fi" descr="%25CE%2595%25CF%2586%25CE%25B7%25CE%25BC%25CE%25B5%25CF%2581%25CE%25AF%25CE%25B4%25CE%25B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63325" y="2247900"/>
          <a:ext cx="2009774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</xdr:colOff>
      <xdr:row>14</xdr:row>
      <xdr:rowOff>164871</xdr:rowOff>
    </xdr:from>
    <xdr:to>
      <xdr:col>23</xdr:col>
      <xdr:colOff>57151</xdr:colOff>
      <xdr:row>16</xdr:row>
      <xdr:rowOff>295275</xdr:rowOff>
    </xdr:to>
    <xdr:pic>
      <xdr:nvPicPr>
        <xdr:cNvPr id="17417" name="il_fi" descr="http://www.thea.gr/userthumbs/49771319-135d-4a49-befa-3243947f3531/thumbs_960x638/anemomilos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43551" y="3955821"/>
          <a:ext cx="1200150" cy="797154"/>
        </a:xfrm>
        <a:prstGeom prst="rect">
          <a:avLst/>
        </a:prstGeom>
        <a:noFill/>
      </xdr:spPr>
    </xdr:pic>
    <xdr:clientData/>
  </xdr:twoCellAnchor>
  <xdr:twoCellAnchor editAs="oneCell">
    <xdr:from>
      <xdr:col>32</xdr:col>
      <xdr:colOff>180975</xdr:colOff>
      <xdr:row>6</xdr:row>
      <xdr:rowOff>85725</xdr:rowOff>
    </xdr:from>
    <xdr:to>
      <xdr:col>39</xdr:col>
      <xdr:colOff>200025</xdr:colOff>
      <xdr:row>9</xdr:row>
      <xdr:rowOff>225046</xdr:rowOff>
    </xdr:to>
    <xdr:pic>
      <xdr:nvPicPr>
        <xdr:cNvPr id="17418" name="il_fi" descr="http://www.newsbeast.gr/files/1/2010/09/13/10/1029294_caf9_625x1000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rot="10800000" flipV="1">
          <a:off x="8667750" y="1209675"/>
          <a:ext cx="1666875" cy="1139446"/>
        </a:xfrm>
        <a:prstGeom prst="rect">
          <a:avLst/>
        </a:prstGeom>
        <a:noFill/>
      </xdr:spPr>
    </xdr:pic>
    <xdr:clientData/>
  </xdr:twoCellAnchor>
  <xdr:twoCellAnchor>
    <xdr:from>
      <xdr:col>44</xdr:col>
      <xdr:colOff>104775</xdr:colOff>
      <xdr:row>4</xdr:row>
      <xdr:rowOff>133350</xdr:rowOff>
    </xdr:from>
    <xdr:to>
      <xdr:col>50</xdr:col>
      <xdr:colOff>85725</xdr:colOff>
      <xdr:row>8</xdr:row>
      <xdr:rowOff>209550</xdr:rowOff>
    </xdr:to>
    <xdr:sp macro="" textlink="">
      <xdr:nvSpPr>
        <xdr:cNvPr id="9" name="Rounded Rectangular Callout 8">
          <a:hlinkClick xmlns:r="http://schemas.openxmlformats.org/officeDocument/2006/relationships" r:id="rId4"/>
        </xdr:cNvPr>
        <xdr:cNvSpPr/>
      </xdr:nvSpPr>
      <xdr:spPr>
        <a:xfrm>
          <a:off x="11287125" y="895350"/>
          <a:ext cx="2038350" cy="1104900"/>
        </a:xfrm>
        <a:prstGeom prst="wedgeRoundRectCallout">
          <a:avLst>
            <a:gd name="adj1" fmla="val -11132"/>
            <a:gd name="adj2" fmla="val 7112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2400"/>
            <a:t>Ελέγχω την ορθογραφία μου.</a:t>
          </a:r>
          <a:endParaRPr lang="en-GB" sz="24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181768</xdr:colOff>
      <xdr:row>6</xdr:row>
      <xdr:rowOff>324644</xdr:rowOff>
    </xdr:from>
    <xdr:to>
      <xdr:col>36</xdr:col>
      <xdr:colOff>190499</xdr:colOff>
      <xdr:row>7</xdr:row>
      <xdr:rowOff>104775</xdr:rowOff>
    </xdr:to>
    <xdr:cxnSp macro="">
      <xdr:nvCxnSpPr>
        <xdr:cNvPr id="2" name="Straight Arrow Connector 1"/>
        <xdr:cNvCxnSpPr/>
      </xdr:nvCxnSpPr>
      <xdr:spPr>
        <a:xfrm rot="16200000" flipH="1">
          <a:off x="9216231" y="1500981"/>
          <a:ext cx="113506" cy="8731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38101</xdr:colOff>
      <xdr:row>17</xdr:row>
      <xdr:rowOff>104775</xdr:rowOff>
    </xdr:from>
    <xdr:to>
      <xdr:col>49</xdr:col>
      <xdr:colOff>9526</xdr:colOff>
      <xdr:row>17</xdr:row>
      <xdr:rowOff>106363</xdr:rowOff>
    </xdr:to>
    <xdr:cxnSp macro="">
      <xdr:nvCxnSpPr>
        <xdr:cNvPr id="3" name="Straight Arrow Connector 2"/>
        <xdr:cNvCxnSpPr/>
      </xdr:nvCxnSpPr>
      <xdr:spPr>
        <a:xfrm rot="10800000">
          <a:off x="11849101" y="4886325"/>
          <a:ext cx="180975" cy="1588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26924</xdr:colOff>
      <xdr:row>0</xdr:row>
      <xdr:rowOff>540</xdr:rowOff>
    </xdr:from>
    <xdr:ext cx="3987566" cy="718466"/>
    <xdr:sp macro="" textlink="">
      <xdr:nvSpPr>
        <xdr:cNvPr id="4" name="Rectangle 3"/>
        <xdr:cNvSpPr/>
      </xdr:nvSpPr>
      <xdr:spPr>
        <a:xfrm>
          <a:off x="465074" y="540"/>
          <a:ext cx="3987566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4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Ακροστιχίδα</a:t>
          </a:r>
          <a:endParaRPr lang="en-US" sz="4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18</xdr:col>
      <xdr:colOff>0</xdr:colOff>
      <xdr:row>0</xdr:row>
      <xdr:rowOff>9525</xdr:rowOff>
    </xdr:from>
    <xdr:to>
      <xdr:col>51</xdr:col>
      <xdr:colOff>590550</xdr:colOff>
      <xdr:row>22</xdr:row>
      <xdr:rowOff>38100</xdr:rowOff>
    </xdr:to>
    <xdr:sp macro="" textlink="">
      <xdr:nvSpPr>
        <xdr:cNvPr id="5" name="TextBox 4"/>
        <xdr:cNvSpPr txBox="1"/>
      </xdr:nvSpPr>
      <xdr:spPr>
        <a:xfrm>
          <a:off x="5543550" y="9525"/>
          <a:ext cx="8629650" cy="6057900"/>
        </a:xfrm>
        <a:prstGeom prst="rect">
          <a:avLst/>
        </a:prstGeom>
        <a:solidFill>
          <a:srgbClr val="CCE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l-GR" sz="2800" b="1"/>
            <a:t>ΟΡΙΖΟΝΤΙΑ</a:t>
          </a:r>
        </a:p>
        <a:p>
          <a:r>
            <a:rPr lang="el-GR" sz="2000" b="1"/>
            <a:t>1. Με</a:t>
          </a:r>
          <a:r>
            <a:rPr lang="el-GR" sz="2000" b="1" baseline="0"/>
            <a:t> αυτό σβήνουμε τα λάθη </a:t>
          </a:r>
        </a:p>
        <a:p>
          <a:r>
            <a:rPr lang="el-GR" sz="2000" b="1" baseline="0"/>
            <a:t>     στο τετράδιο μας.</a:t>
          </a:r>
        </a:p>
        <a:p>
          <a:endParaRPr lang="el-GR" sz="2000" b="1" baseline="0"/>
        </a:p>
        <a:p>
          <a:r>
            <a:rPr lang="el-GR" sz="2000" b="1" baseline="0"/>
            <a:t>2. Τα φοράμε.</a:t>
          </a:r>
        </a:p>
        <a:p>
          <a:endParaRPr lang="el-GR" sz="2000" b="1" baseline="0"/>
        </a:p>
        <a:p>
          <a:r>
            <a:rPr lang="el-GR" sz="2000" b="1" baseline="0"/>
            <a:t>3. Τη βλέπουμε και στους δρόμους.</a:t>
          </a:r>
        </a:p>
        <a:p>
          <a:r>
            <a:rPr lang="el-GR" sz="2000" b="1" baseline="0"/>
            <a:t>    Μας δείχνει από πού να πάμε κάπου.</a:t>
          </a:r>
        </a:p>
        <a:p>
          <a:endParaRPr lang="el-GR" sz="2000" b="1" baseline="0"/>
        </a:p>
        <a:p>
          <a:r>
            <a:rPr lang="el-GR" sz="2000" b="1" baseline="0"/>
            <a:t>4. Πάρα πολύ μεγάλη θάλασσα.</a:t>
          </a:r>
        </a:p>
        <a:p>
          <a:endParaRPr lang="el-GR" sz="2000" b="1" baseline="0"/>
        </a:p>
        <a:p>
          <a:r>
            <a:rPr lang="el-GR" sz="2000" b="1" baseline="0"/>
            <a:t>5. Χρειάζεται για να ανάψε το φως,</a:t>
          </a:r>
        </a:p>
        <a:p>
          <a:r>
            <a:rPr lang="el-GR" sz="2000" b="1" baseline="0"/>
            <a:t>    το ψυγείο, το πλυντήριο κλπ.</a:t>
          </a:r>
        </a:p>
        <a:p>
          <a:endParaRPr lang="el-GR" sz="2800" b="1" baseline="0"/>
        </a:p>
        <a:p>
          <a:r>
            <a:rPr lang="el-GR" sz="2800" b="1" baseline="0"/>
            <a:t>ΚΑΘΕΤΑ</a:t>
          </a:r>
        </a:p>
        <a:p>
          <a:r>
            <a:rPr lang="el-GR" sz="2000" b="1"/>
            <a:t>1. Πηγαίνει</a:t>
          </a:r>
          <a:r>
            <a:rPr lang="el-GR" sz="2000" b="1" baseline="0"/>
            <a:t> στον πόλεμο.</a:t>
          </a:r>
          <a:endParaRPr lang="en-GB" sz="2000" b="1"/>
        </a:p>
      </xdr:txBody>
    </xdr:sp>
    <xdr:clientData/>
  </xdr:twoCellAnchor>
  <xdr:twoCellAnchor editAs="oneCell">
    <xdr:from>
      <xdr:col>44</xdr:col>
      <xdr:colOff>152400</xdr:colOff>
      <xdr:row>5</xdr:row>
      <xdr:rowOff>314326</xdr:rowOff>
    </xdr:from>
    <xdr:to>
      <xdr:col>50</xdr:col>
      <xdr:colOff>476248</xdr:colOff>
      <xdr:row>11</xdr:row>
      <xdr:rowOff>266701</xdr:rowOff>
    </xdr:to>
    <xdr:pic>
      <xdr:nvPicPr>
        <xdr:cNvPr id="6" name="il_fi" descr="%25CE%2595%25CF%2586%25CE%25B7%25CE%25BC%25CE%25B5%25CF%2581%25CE%25AF%25CE%25B4%25CE%25B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68100" y="1314451"/>
          <a:ext cx="1981198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85725</xdr:colOff>
      <xdr:row>1</xdr:row>
      <xdr:rowOff>72390</xdr:rowOff>
    </xdr:from>
    <xdr:to>
      <xdr:col>38</xdr:col>
      <xdr:colOff>85725</xdr:colOff>
      <xdr:row>5</xdr:row>
      <xdr:rowOff>47625</xdr:rowOff>
    </xdr:to>
    <xdr:pic>
      <xdr:nvPicPr>
        <xdr:cNvPr id="18441" name="il_fi" descr="http://www.playcity.gr/images/168015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15400" y="262890"/>
          <a:ext cx="981075" cy="784860"/>
        </a:xfrm>
        <a:prstGeom prst="rect">
          <a:avLst/>
        </a:prstGeom>
        <a:noFill/>
      </xdr:spPr>
    </xdr:pic>
    <xdr:clientData/>
  </xdr:twoCellAnchor>
  <xdr:twoCellAnchor editAs="oneCell">
    <xdr:from>
      <xdr:col>38</xdr:col>
      <xdr:colOff>98425</xdr:colOff>
      <xdr:row>7</xdr:row>
      <xdr:rowOff>133349</xdr:rowOff>
    </xdr:from>
    <xdr:to>
      <xdr:col>41</xdr:col>
      <xdr:colOff>200025</xdr:colOff>
      <xdr:row>9</xdr:row>
      <xdr:rowOff>219074</xdr:rowOff>
    </xdr:to>
    <xdr:pic>
      <xdr:nvPicPr>
        <xdr:cNvPr id="18442" name="il_fi" descr="http://4.bp.blogspot.com/-kw9MaBpX52Q/TqUdlwH6M1I/AAAAAAAABI0/vVYxmzBmJrc/s1600/port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909175" y="1943099"/>
          <a:ext cx="977900" cy="733425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133350</xdr:colOff>
      <xdr:row>15</xdr:row>
      <xdr:rowOff>152399</xdr:rowOff>
    </xdr:from>
    <xdr:to>
      <xdr:col>33</xdr:col>
      <xdr:colOff>163410</xdr:colOff>
      <xdr:row>20</xdr:row>
      <xdr:rowOff>84137</xdr:rowOff>
    </xdr:to>
    <xdr:pic>
      <xdr:nvPicPr>
        <xdr:cNvPr id="11" name="Picture 10" descr="Private walks - Click image to download."/>
        <xdr:cNvPicPr>
          <a:picLocks noChangeAspect="1" noChangeArrowheads="1" noCrop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362950" y="4552949"/>
          <a:ext cx="630135" cy="11795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180975</xdr:colOff>
      <xdr:row>5</xdr:row>
      <xdr:rowOff>180097</xdr:rowOff>
    </xdr:from>
    <xdr:to>
      <xdr:col>30</xdr:col>
      <xdr:colOff>104775</xdr:colOff>
      <xdr:row>7</xdr:row>
      <xdr:rowOff>228599</xdr:rowOff>
    </xdr:to>
    <xdr:pic>
      <xdr:nvPicPr>
        <xdr:cNvPr id="7" name="il_fi" descr="http://tvxs.gr/sites/default/files/article/2010/01/28972-inc-resize_image_images.php_.jpe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10425" y="1180222"/>
          <a:ext cx="1123950" cy="858127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171450</xdr:colOff>
      <xdr:row>5</xdr:row>
      <xdr:rowOff>151705</xdr:rowOff>
    </xdr:from>
    <xdr:to>
      <xdr:col>36</xdr:col>
      <xdr:colOff>152400</xdr:colOff>
      <xdr:row>7</xdr:row>
      <xdr:rowOff>228600</xdr:rowOff>
    </xdr:to>
    <xdr:pic>
      <xdr:nvPicPr>
        <xdr:cNvPr id="8" name="il_fi" descr="http://1.bp.blogspot.com/_IhNosg9zymE/SwvfyvhtxmI/AAAAAAAADXg/XcNEZJK9tzQ/s1600/732532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8401050" y="1151830"/>
          <a:ext cx="1181100" cy="886520"/>
        </a:xfrm>
        <a:prstGeom prst="rect">
          <a:avLst/>
        </a:prstGeom>
        <a:noFill/>
      </xdr:spPr>
    </xdr:pic>
    <xdr:clientData/>
  </xdr:twoCellAnchor>
  <xdr:twoCellAnchor editAs="oneCell">
    <xdr:from>
      <xdr:col>35</xdr:col>
      <xdr:colOff>89827</xdr:colOff>
      <xdr:row>9</xdr:row>
      <xdr:rowOff>247650</xdr:rowOff>
    </xdr:from>
    <xdr:to>
      <xdr:col>39</xdr:col>
      <xdr:colOff>134461</xdr:colOff>
      <xdr:row>12</xdr:row>
      <xdr:rowOff>123824</xdr:rowOff>
    </xdr:to>
    <xdr:pic>
      <xdr:nvPicPr>
        <xdr:cNvPr id="18443" name="il_fi" descr="http://rmtc.fsdb.k12.fl.us/images/ocean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319552" y="2705100"/>
          <a:ext cx="1082859" cy="847724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57149</xdr:colOff>
      <xdr:row>12</xdr:row>
      <xdr:rowOff>129886</xdr:rowOff>
    </xdr:from>
    <xdr:to>
      <xdr:col>40</xdr:col>
      <xdr:colOff>123824</xdr:colOff>
      <xdr:row>15</xdr:row>
      <xdr:rowOff>171450</xdr:rowOff>
    </xdr:to>
    <xdr:pic>
      <xdr:nvPicPr>
        <xdr:cNvPr id="18444" name="il_fi" descr="http://www.dolving.com/wp-content/uploads/2012/04/electricity3.gif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486899" y="3558886"/>
          <a:ext cx="1114425" cy="1013114"/>
        </a:xfrm>
        <a:prstGeom prst="rect">
          <a:avLst/>
        </a:prstGeom>
        <a:noFill/>
      </xdr:spPr>
    </xdr:pic>
    <xdr:clientData/>
  </xdr:twoCellAnchor>
  <xdr:twoCellAnchor>
    <xdr:from>
      <xdr:col>44</xdr:col>
      <xdr:colOff>161925</xdr:colOff>
      <xdr:row>0</xdr:row>
      <xdr:rowOff>114300</xdr:rowOff>
    </xdr:from>
    <xdr:to>
      <xdr:col>50</xdr:col>
      <xdr:colOff>542925</xdr:colOff>
      <xdr:row>5</xdr:row>
      <xdr:rowOff>219075</xdr:rowOff>
    </xdr:to>
    <xdr:sp macro="" textlink="">
      <xdr:nvSpPr>
        <xdr:cNvPr id="14" name="Rounded Rectangular Callout 13">
          <a:hlinkClick xmlns:r="http://schemas.openxmlformats.org/officeDocument/2006/relationships" r:id="rId9"/>
        </xdr:cNvPr>
        <xdr:cNvSpPr/>
      </xdr:nvSpPr>
      <xdr:spPr>
        <a:xfrm>
          <a:off x="11477625" y="114300"/>
          <a:ext cx="2038350" cy="1104900"/>
        </a:xfrm>
        <a:prstGeom prst="wedgeRoundRectCallout">
          <a:avLst>
            <a:gd name="adj1" fmla="val -11132"/>
            <a:gd name="adj2" fmla="val 7112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2400"/>
            <a:t>Ελέγχω την ορθογραφία μου.</a:t>
          </a:r>
          <a:endParaRPr lang="en-GB" sz="2400"/>
        </a:p>
      </xdr:txBody>
    </xdr:sp>
    <xdr:clientData/>
  </xdr:twoCellAnchor>
  <xdr:twoCellAnchor editAs="oneCell">
    <xdr:from>
      <xdr:col>40</xdr:col>
      <xdr:colOff>113385</xdr:colOff>
      <xdr:row>12</xdr:row>
      <xdr:rowOff>38100</xdr:rowOff>
    </xdr:from>
    <xdr:to>
      <xdr:col>48</xdr:col>
      <xdr:colOff>123824</xdr:colOff>
      <xdr:row>15</xdr:row>
      <xdr:rowOff>276225</xdr:rowOff>
    </xdr:to>
    <xdr:pic>
      <xdr:nvPicPr>
        <xdr:cNvPr id="18445" name="il_fi" descr="http://www.k12.hi.us/~kealaint/projects/Spring09Projects/period2/images/how%20to%20use%20electricity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590885" y="3467100"/>
          <a:ext cx="1686839" cy="12096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A41"/>
  <sheetViews>
    <sheetView tabSelected="1" workbookViewId="0"/>
  </sheetViews>
  <sheetFormatPr defaultRowHeight="15"/>
  <cols>
    <col min="1" max="1" width="3.140625" customWidth="1"/>
    <col min="2" max="2" width="3.42578125" customWidth="1"/>
    <col min="3" max="3" width="2" customWidth="1"/>
    <col min="4" max="14" width="5.140625" customWidth="1"/>
    <col min="15" max="15" width="2.5703125" customWidth="1"/>
    <col min="16" max="19" width="5.140625" customWidth="1"/>
    <col min="20" max="35" width="3" customWidth="1"/>
    <col min="36" max="37" width="2.85546875" customWidth="1"/>
    <col min="38" max="38" width="6.85546875" style="1" customWidth="1"/>
    <col min="39" max="48" width="3.140625" style="1" customWidth="1"/>
  </cols>
  <sheetData>
    <row r="1" spans="1:53" ht="31.5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AZ1" s="37" t="s">
        <v>14</v>
      </c>
    </row>
    <row r="2" spans="1:53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</row>
    <row r="3" spans="1:5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53">
      <c r="A4" s="30"/>
      <c r="B4" s="30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30"/>
      <c r="R4" s="9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8" t="s">
        <v>7</v>
      </c>
      <c r="AK4" s="7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</row>
    <row r="5" spans="1:53" ht="18.75">
      <c r="A5" s="30"/>
      <c r="B5" s="30"/>
      <c r="C5" s="9"/>
      <c r="D5" s="31" t="s">
        <v>13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30"/>
      <c r="R5" s="9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 t="s">
        <v>8</v>
      </c>
      <c r="AK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1"/>
      <c r="BA5" s="1"/>
    </row>
    <row r="6" spans="1:53" ht="9.75" customHeight="1">
      <c r="A6" s="30"/>
      <c r="B6" s="30"/>
      <c r="C6" s="24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4"/>
      <c r="Q6" s="30"/>
      <c r="R6" s="2"/>
      <c r="S6" s="10"/>
      <c r="T6" s="10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 t="s">
        <v>11</v>
      </c>
      <c r="AK6" s="8"/>
      <c r="AM6" s="8" t="s">
        <v>5</v>
      </c>
      <c r="AN6" s="8" t="s">
        <v>3</v>
      </c>
      <c r="AO6" s="8" t="s">
        <v>6</v>
      </c>
      <c r="AP6" s="8" t="s">
        <v>1</v>
      </c>
      <c r="AQ6" s="8" t="s">
        <v>2</v>
      </c>
      <c r="AR6" s="8" t="s">
        <v>3</v>
      </c>
      <c r="AS6" s="8"/>
      <c r="AT6" s="8"/>
      <c r="AU6" s="8"/>
      <c r="AV6" s="8"/>
      <c r="AW6" s="8"/>
      <c r="AX6" s="8"/>
      <c r="AY6" s="8"/>
      <c r="AZ6" s="1"/>
      <c r="BA6" s="1"/>
    </row>
    <row r="7" spans="1:53" ht="26.25" customHeight="1" thickBot="1">
      <c r="A7" s="30"/>
      <c r="B7" s="30"/>
      <c r="C7" s="24"/>
      <c r="D7" s="2"/>
      <c r="E7" s="22">
        <v>1</v>
      </c>
      <c r="F7" s="22"/>
      <c r="G7" s="2"/>
      <c r="H7" s="2"/>
      <c r="I7" s="2"/>
      <c r="J7" s="2"/>
      <c r="K7" s="2"/>
      <c r="L7" s="3" t="s">
        <v>0</v>
      </c>
      <c r="M7" s="2"/>
      <c r="N7" s="2"/>
      <c r="O7" s="24"/>
      <c r="P7" s="2"/>
      <c r="Q7" s="30"/>
      <c r="R7" s="2"/>
      <c r="S7" s="8" t="s">
        <v>4</v>
      </c>
      <c r="T7" s="10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 t="s">
        <v>10</v>
      </c>
      <c r="AK7" s="8"/>
      <c r="AM7" s="8">
        <v>1</v>
      </c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1"/>
      <c r="BA7" s="1"/>
    </row>
    <row r="8" spans="1:53" ht="26.25" customHeight="1" thickBot="1">
      <c r="A8" s="30"/>
      <c r="B8" s="30"/>
      <c r="C8" s="24"/>
      <c r="D8" s="22">
        <v>1</v>
      </c>
      <c r="E8" s="29"/>
      <c r="F8" s="29"/>
      <c r="G8" s="29"/>
      <c r="H8" s="29"/>
      <c r="I8" s="29"/>
      <c r="J8" s="29"/>
      <c r="K8" s="29"/>
      <c r="L8" s="5"/>
      <c r="M8" s="5"/>
      <c r="N8" s="5"/>
      <c r="O8" s="26"/>
      <c r="P8" s="5"/>
      <c r="Q8" s="30"/>
      <c r="R8" s="5"/>
      <c r="S8" s="17">
        <v>1</v>
      </c>
      <c r="T8" s="14" t="str">
        <f>IF(E8="","",IF(EXACT(E8,"Μ")=TRUE,"J","L"))</f>
        <v/>
      </c>
      <c r="U8" s="14" t="str">
        <f>IF(F8="","",IF(EXACT(F8,"Ο")=TRUE,"J","L"))</f>
        <v/>
      </c>
      <c r="V8" s="14" t="str">
        <f>IF(G8="","",IF(EXACT(G8,"Υ")=TRUE,"J","L"))</f>
        <v/>
      </c>
      <c r="W8" s="14" t="str">
        <f>IF(H8="","",IF(EXACT(H8,"Σ")=TRUE,"J","L"))</f>
        <v/>
      </c>
      <c r="X8" s="14" t="str">
        <f>IF(I8="","",IF(EXACT(I8,"Ι")=TRUE,"J","L"))</f>
        <v/>
      </c>
      <c r="Y8" s="14" t="str">
        <f>IF(J8="","",IF(EXACT(J8,"Κ")=TRUE,"J","L"))</f>
        <v/>
      </c>
      <c r="Z8" s="14" t="str">
        <f>IF(K8="","",IF(EXACT(K8,"Η")=TRUE,"J","L"))</f>
        <v/>
      </c>
      <c r="AA8" s="14" t="str">
        <f t="shared" ref="AA8:AG8" si="0">IF(L8="","",IF(EXACT(L8,"Ε")=TRUE,"J","L"))</f>
        <v/>
      </c>
      <c r="AB8" s="14" t="str">
        <f t="shared" si="0"/>
        <v/>
      </c>
      <c r="AC8" s="14" t="str">
        <f t="shared" si="0"/>
        <v/>
      </c>
      <c r="AD8" s="14" t="str">
        <f t="shared" si="0"/>
        <v/>
      </c>
      <c r="AE8" s="14" t="str">
        <f t="shared" si="0"/>
        <v/>
      </c>
      <c r="AF8" s="14" t="str">
        <f t="shared" si="0"/>
        <v/>
      </c>
      <c r="AG8" s="14" t="str">
        <f t="shared" si="0"/>
        <v/>
      </c>
      <c r="AH8" s="14"/>
      <c r="AI8" s="15"/>
      <c r="AJ8" s="8">
        <f>COUNTIF(T8:Z8,"J")</f>
        <v>0</v>
      </c>
      <c r="AK8" s="8" t="str">
        <f>IF(AJ8=7,"J","L")</f>
        <v>L</v>
      </c>
      <c r="AM8" s="19" t="str">
        <f>IF(E8="","",IF(EXACT(E8,"Μ")=TRUE,"J","L"))</f>
        <v/>
      </c>
      <c r="AN8" s="19"/>
      <c r="AO8" s="19"/>
      <c r="AP8" s="19"/>
      <c r="AQ8" s="19"/>
      <c r="AR8" s="19"/>
      <c r="AS8" s="19"/>
      <c r="AT8" s="19"/>
      <c r="AU8" s="19"/>
      <c r="AV8" s="19"/>
      <c r="AW8" s="8"/>
      <c r="AX8" s="8"/>
      <c r="AY8" s="8"/>
    </row>
    <row r="9" spans="1:53" ht="26.25" customHeight="1" thickBot="1">
      <c r="A9" s="30"/>
      <c r="B9" s="30"/>
      <c r="C9" s="24"/>
      <c r="D9" s="2"/>
      <c r="E9" s="29"/>
      <c r="F9" s="5"/>
      <c r="G9" s="5"/>
      <c r="H9" s="5"/>
      <c r="I9" s="5"/>
      <c r="J9" s="5"/>
      <c r="K9" s="5"/>
      <c r="L9" s="5"/>
      <c r="M9" s="5"/>
      <c r="N9" s="5"/>
      <c r="O9" s="26"/>
      <c r="P9" s="5"/>
      <c r="Q9" s="30"/>
      <c r="R9" s="5"/>
      <c r="S9" s="17"/>
      <c r="T9" s="13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5"/>
      <c r="AJ9" s="8"/>
      <c r="AK9" s="8"/>
      <c r="AM9" s="19" t="str">
        <f>IF(E9="","",IF(EXACT(E9,"Α")=TRUE,"J","L"))</f>
        <v/>
      </c>
      <c r="AN9" s="20"/>
      <c r="AO9" s="20"/>
      <c r="AP9" s="20"/>
      <c r="AQ9" s="20"/>
      <c r="AR9" s="20"/>
      <c r="AS9" s="20"/>
      <c r="AT9" s="20"/>
      <c r="AU9" s="20"/>
      <c r="AV9" s="20"/>
      <c r="AW9" s="8"/>
      <c r="AX9" s="8"/>
      <c r="AY9" s="8"/>
    </row>
    <row r="10" spans="1:53" ht="26.25" customHeight="1" thickBot="1">
      <c r="A10" s="30"/>
      <c r="B10" s="30"/>
      <c r="C10" s="24"/>
      <c r="D10" s="2">
        <v>2</v>
      </c>
      <c r="E10" s="29"/>
      <c r="F10" s="29"/>
      <c r="G10" s="29"/>
      <c r="H10" s="29"/>
      <c r="I10" s="29"/>
      <c r="J10" s="29"/>
      <c r="K10" s="5"/>
      <c r="L10" s="5"/>
      <c r="M10" s="5"/>
      <c r="N10" s="5"/>
      <c r="O10" s="26"/>
      <c r="P10" s="5"/>
      <c r="Q10" s="30"/>
      <c r="R10" s="5"/>
      <c r="S10" s="17">
        <v>2</v>
      </c>
      <c r="T10" s="14" t="str">
        <f>IF(E10="","",IF(EXACT(E10,"Θ")=TRUE,"J","L"))</f>
        <v/>
      </c>
      <c r="U10" s="14" t="str">
        <f>IF(F10="","",IF(EXACT(F10,"Ρ")=TRUE,"J","L"))</f>
        <v/>
      </c>
      <c r="V10" s="14" t="str">
        <f>IF(G10="","",IF(EXACT(G10,"Α")=TRUE,"J","L"))</f>
        <v/>
      </c>
      <c r="W10" s="14" t="str">
        <f>IF(H10="","",IF(EXACT(H10,"Ν")=TRUE,"J","L"))</f>
        <v/>
      </c>
      <c r="X10" s="14" t="str">
        <f>IF(I10="","",IF(EXACT(I10,"Ι")=TRUE,"J","L"))</f>
        <v/>
      </c>
      <c r="Y10" s="14" t="str">
        <f>IF(J10="","",IF(EXACT(J10,"Α")=TRUE,"J","L"))</f>
        <v/>
      </c>
      <c r="Z10" s="14"/>
      <c r="AA10" s="14"/>
      <c r="AB10" s="14"/>
      <c r="AC10" s="14"/>
      <c r="AD10" s="14"/>
      <c r="AE10" s="14"/>
      <c r="AF10" s="14"/>
      <c r="AG10" s="14"/>
      <c r="AH10" s="14"/>
      <c r="AI10" s="15"/>
      <c r="AJ10" s="8">
        <f>COUNTIF(T10:Y10,"J")</f>
        <v>0</v>
      </c>
      <c r="AK10" s="8" t="str">
        <f>IF(AJ10=6,"J","L")</f>
        <v>L</v>
      </c>
      <c r="AM10" s="20" t="str">
        <f>IF(E10="","",IF(EXACT(E10,"Θ")=TRUE,"J","L"))</f>
        <v/>
      </c>
      <c r="AN10" s="20"/>
      <c r="AO10" s="20"/>
      <c r="AP10" s="20"/>
      <c r="AQ10" s="20"/>
      <c r="AR10" s="20"/>
      <c r="AS10" s="20"/>
      <c r="AT10" s="20"/>
      <c r="AU10" s="20"/>
      <c r="AV10" s="20"/>
      <c r="AW10" s="8"/>
      <c r="AX10" s="8"/>
      <c r="AY10" s="8"/>
    </row>
    <row r="11" spans="1:53" ht="26.25" customHeight="1" thickBot="1">
      <c r="A11" s="30"/>
      <c r="B11" s="30"/>
      <c r="C11" s="24"/>
      <c r="D11" s="2"/>
      <c r="E11" s="29"/>
      <c r="F11" s="5"/>
      <c r="G11" s="5"/>
      <c r="H11" s="5"/>
      <c r="I11" s="5"/>
      <c r="J11" s="5"/>
      <c r="K11" s="5"/>
      <c r="L11" s="5"/>
      <c r="M11" s="5"/>
      <c r="N11" s="5"/>
      <c r="O11" s="26"/>
      <c r="P11" s="5"/>
      <c r="Q11" s="30"/>
      <c r="R11" s="5"/>
      <c r="S11" s="17"/>
      <c r="T11" s="13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5"/>
      <c r="AJ11" s="8"/>
      <c r="AK11" s="8"/>
      <c r="AM11" s="20" t="str">
        <f>IF(E11="","",IF(EXACT(E11,"Η")=TRUE,"J","L"))</f>
        <v/>
      </c>
      <c r="AN11" s="20"/>
      <c r="AO11" s="20"/>
      <c r="AP11" s="20"/>
      <c r="AQ11" s="20"/>
      <c r="AR11" s="20"/>
      <c r="AS11" s="20"/>
      <c r="AT11" s="20"/>
      <c r="AU11" s="20"/>
      <c r="AV11" s="20"/>
      <c r="AW11" s="8"/>
      <c r="AX11" s="8"/>
      <c r="AY11" s="8"/>
    </row>
    <row r="12" spans="1:53" ht="26.25" customHeight="1" thickBot="1">
      <c r="A12" s="30"/>
      <c r="B12" s="30"/>
      <c r="C12" s="24"/>
      <c r="D12" s="2">
        <v>3</v>
      </c>
      <c r="E12" s="29"/>
      <c r="F12" s="29"/>
      <c r="G12" s="29"/>
      <c r="H12" s="29"/>
      <c r="I12" s="29"/>
      <c r="J12" s="29"/>
      <c r="K12" s="29"/>
      <c r="L12" s="29"/>
      <c r="M12" s="5"/>
      <c r="N12" s="5"/>
      <c r="O12" s="26"/>
      <c r="P12" s="5"/>
      <c r="Q12" s="30"/>
      <c r="R12" s="5"/>
      <c r="S12" s="17">
        <v>3</v>
      </c>
      <c r="T12" s="14" t="str">
        <f>IF(E12="","",IF(EXACT(E12,"Μ")=TRUE,"J","L"))</f>
        <v/>
      </c>
      <c r="U12" s="14" t="str">
        <f>IF(F12="","",IF(EXACT(F12,"Α")=TRUE,"J","L"))</f>
        <v/>
      </c>
      <c r="V12" s="14" t="str">
        <f>IF(G12="","",IF(EXACT(G12,"Γ")=TRUE,"J","L"))</f>
        <v/>
      </c>
      <c r="W12" s="14" t="str">
        <f>IF(H12="","",IF(EXACT(H12,"Ε")=TRUE,"J","L"))</f>
        <v/>
      </c>
      <c r="X12" s="14" t="str">
        <f>IF(I12="","",IF(EXACT(I12,"Ι")=TRUE,"J","L"))</f>
        <v/>
      </c>
      <c r="Y12" s="14" t="str">
        <f>IF(J12="","",IF(EXACT(J12,"Ρ")=TRUE,"J","L"))</f>
        <v/>
      </c>
      <c r="Z12" s="14" t="str">
        <f>IF(K12="","",IF(EXACT(K12,"Α")=TRUE,"J","L"))</f>
        <v/>
      </c>
      <c r="AA12" s="14" t="str">
        <f>IF(L12="","",IF(EXACT(L12,"Σ")=TRUE,"J","L"))</f>
        <v/>
      </c>
      <c r="AB12" s="14" t="str">
        <f>IF(M12="","",IF(EXACT(M12,"Ι")=TRUE,"J","L"))</f>
        <v/>
      </c>
      <c r="AC12" s="14"/>
      <c r="AD12" s="14"/>
      <c r="AE12" s="14"/>
      <c r="AF12" s="14"/>
      <c r="AG12" s="14"/>
      <c r="AH12" s="14"/>
      <c r="AI12" s="15"/>
      <c r="AJ12" s="8">
        <f>COUNTIF(T12:AB12,"J")</f>
        <v>0</v>
      </c>
      <c r="AK12" s="8" t="str">
        <f>IF(AJ12=7,"J","L")</f>
        <v>L</v>
      </c>
      <c r="AM12" s="20" t="str">
        <f>IF(E12="","",IF(EXACT(E12,"Μ")=TRUE,"J","L"))</f>
        <v/>
      </c>
      <c r="AN12" s="20"/>
      <c r="AO12" s="20"/>
      <c r="AP12" s="20"/>
      <c r="AQ12" s="20"/>
      <c r="AR12" s="20"/>
      <c r="AS12" s="20"/>
      <c r="AT12" s="20"/>
      <c r="AU12" s="20"/>
      <c r="AV12" s="20"/>
      <c r="AW12" s="8"/>
      <c r="AX12" s="8"/>
      <c r="AY12" s="8"/>
    </row>
    <row r="13" spans="1:53" ht="26.25" customHeight="1" thickBot="1">
      <c r="A13" s="30"/>
      <c r="B13" s="30"/>
      <c r="C13" s="24"/>
      <c r="D13" s="2"/>
      <c r="E13" s="29"/>
      <c r="F13" s="2"/>
      <c r="G13" s="2"/>
      <c r="H13" s="2"/>
      <c r="I13" s="2"/>
      <c r="J13" s="2"/>
      <c r="K13" s="2"/>
      <c r="L13" s="2"/>
      <c r="M13" s="2"/>
      <c r="N13" s="2"/>
      <c r="O13" s="24"/>
      <c r="P13" s="2"/>
      <c r="Q13" s="30"/>
      <c r="R13" s="2"/>
      <c r="S13" s="18"/>
      <c r="T13" s="16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5"/>
      <c r="AJ13" s="8"/>
      <c r="AK13" s="8"/>
      <c r="AM13" s="20" t="str">
        <f>IF(E13="","",IF(EXACT(E13,"Α")=TRUE,"J","L"))</f>
        <v/>
      </c>
      <c r="AN13" s="20"/>
      <c r="AO13" s="20"/>
      <c r="AP13" s="20"/>
      <c r="AQ13" s="20"/>
      <c r="AR13" s="20"/>
      <c r="AS13" s="20"/>
      <c r="AT13" s="20"/>
      <c r="AU13" s="20"/>
      <c r="AV13" s="20"/>
      <c r="AW13" s="8"/>
      <c r="AX13" s="8"/>
      <c r="AY13" s="8"/>
    </row>
    <row r="14" spans="1:53" ht="26.25" customHeight="1" thickBot="1">
      <c r="A14" s="30"/>
      <c r="B14" s="30"/>
      <c r="C14" s="24"/>
      <c r="D14" s="2">
        <v>4</v>
      </c>
      <c r="E14" s="29"/>
      <c r="F14" s="29"/>
      <c r="G14" s="29"/>
      <c r="H14" s="29"/>
      <c r="I14" s="29"/>
      <c r="J14" s="29"/>
      <c r="K14" s="29"/>
      <c r="L14" s="29"/>
      <c r="M14" s="2"/>
      <c r="N14" s="2"/>
      <c r="O14" s="24"/>
      <c r="P14" s="2"/>
      <c r="Q14" s="30"/>
      <c r="R14" s="2"/>
      <c r="S14" s="18">
        <v>4</v>
      </c>
      <c r="T14" s="14" t="str">
        <f>IF(E14="","",IF(EXACT(E14,"Τ")=TRUE,"J","L"))</f>
        <v/>
      </c>
      <c r="U14" s="14" t="str">
        <f>IF(F14="","",IF(EXACT(F14,"Η")=TRUE,"J","L"))</f>
        <v/>
      </c>
      <c r="V14" s="14" t="str">
        <f>IF(G14="","",IF(EXACT(G14,"Λ")=TRUE,"J","L"))</f>
        <v/>
      </c>
      <c r="W14" s="14" t="str">
        <f>IF(H14="","",IF(EXACT(H14,"Ε")=TRUE,"J","L"))</f>
        <v/>
      </c>
      <c r="X14" s="14" t="str">
        <f>IF(I14="","",IF(EXACT(I14,"Φ")=TRUE,"J","L"))</f>
        <v/>
      </c>
      <c r="Y14" s="14" t="str">
        <f>IF(J14="","",IF(EXACT(J14,"Ω")=TRUE,"J","L"))</f>
        <v/>
      </c>
      <c r="Z14" s="14" t="str">
        <f>IF(K14="","",IF(EXACT(K14,"Ν")=TRUE,"J","L"))</f>
        <v/>
      </c>
      <c r="AA14" s="14" t="str">
        <f>IF(L14="","",IF(EXACT(L14,"Ο")=TRUE,"J","L"))</f>
        <v/>
      </c>
      <c r="AB14" s="14" t="str">
        <f>IF(M14="","",IF(EXACT(M14,"Ι")=TRUE,"J","L"))</f>
        <v/>
      </c>
      <c r="AC14" s="14"/>
      <c r="AD14" s="14"/>
      <c r="AE14" s="14"/>
      <c r="AF14" s="14"/>
      <c r="AG14" s="14"/>
      <c r="AH14" s="14"/>
      <c r="AI14" s="15"/>
      <c r="AJ14" s="8">
        <f>COUNTIF(T14:AA14,"J")</f>
        <v>0</v>
      </c>
      <c r="AK14" s="8" t="str">
        <f>IF(AJ14=8,"J","L")</f>
        <v>L</v>
      </c>
      <c r="AM14" s="20" t="str">
        <f>IF(E14="","",IF(EXACT(E14,"Τ")=TRUE,"J","L"))</f>
        <v/>
      </c>
      <c r="AN14" s="20"/>
      <c r="AO14" s="20"/>
      <c r="AP14" s="20"/>
      <c r="AQ14" s="20"/>
      <c r="AR14" s="20"/>
      <c r="AS14" s="20"/>
      <c r="AT14" s="20"/>
      <c r="AU14" s="20"/>
      <c r="AV14" s="20"/>
      <c r="AW14" s="8"/>
      <c r="AX14" s="8"/>
      <c r="AY14" s="8"/>
    </row>
    <row r="15" spans="1:53" ht="26.25" customHeight="1" thickBot="1">
      <c r="A15" s="30"/>
      <c r="B15" s="30"/>
      <c r="C15" s="24"/>
      <c r="D15" s="2"/>
      <c r="E15" s="29"/>
      <c r="F15" s="2"/>
      <c r="G15" s="2"/>
      <c r="H15" s="2"/>
      <c r="I15" s="2"/>
      <c r="J15" s="2"/>
      <c r="K15" s="2"/>
      <c r="L15" s="2"/>
      <c r="M15" s="2"/>
      <c r="N15" s="2"/>
      <c r="O15" s="24"/>
      <c r="P15" s="2"/>
      <c r="Q15" s="30"/>
      <c r="R15" s="2"/>
      <c r="S15" s="17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5"/>
      <c r="AJ15" s="8"/>
      <c r="AK15" s="8"/>
      <c r="AM15" s="20" t="str">
        <f>IF(E15="","",IF(EXACT(E15,"Ι")=TRUE,"J","L"))</f>
        <v/>
      </c>
      <c r="AN15" s="20"/>
      <c r="AO15" s="20"/>
      <c r="AP15" s="20"/>
      <c r="AQ15" s="20"/>
      <c r="AR15" s="20"/>
      <c r="AS15" s="20"/>
      <c r="AT15" s="20"/>
      <c r="AU15" s="20"/>
      <c r="AV15" s="20"/>
      <c r="AW15" s="8"/>
      <c r="AX15" s="8"/>
      <c r="AY15" s="8"/>
    </row>
    <row r="16" spans="1:53" ht="26.25" customHeight="1" thickBot="1">
      <c r="A16" s="30"/>
      <c r="B16" s="30"/>
      <c r="C16" s="24"/>
      <c r="D16" s="2">
        <v>5</v>
      </c>
      <c r="E16" s="29"/>
      <c r="F16" s="29"/>
      <c r="G16" s="29"/>
      <c r="H16" s="29"/>
      <c r="I16" s="29"/>
      <c r="J16" s="29"/>
      <c r="K16" s="29"/>
      <c r="L16" s="29"/>
      <c r="M16" s="29"/>
      <c r="N16" s="2"/>
      <c r="O16" s="24"/>
      <c r="P16" s="2"/>
      <c r="Q16" s="30"/>
      <c r="R16" s="2"/>
      <c r="S16" s="17">
        <v>5</v>
      </c>
      <c r="T16" s="14" t="str">
        <f>IF(E16="","",IF(EXACT(E16,"Κ")=TRUE,"J","L"))</f>
        <v/>
      </c>
      <c r="U16" s="14" t="str">
        <f>IF(F16="","",IF(EXACT(F16,"Α")=TRUE,"J","L"))</f>
        <v/>
      </c>
      <c r="V16" s="14" t="str">
        <f>IF(G16="","",IF(EXACT(G16,"Ρ")=TRUE,"J","L"))</f>
        <v/>
      </c>
      <c r="W16" s="14" t="str">
        <f>IF(H16="","",IF(EXACT(H16,"Χ")=TRUE,"J","L"))</f>
        <v/>
      </c>
      <c r="X16" s="14" t="str">
        <f>IF(I16="","",IF(EXACT(I16,"Α")=TRUE,"J","L"))</f>
        <v/>
      </c>
      <c r="Y16" s="14" t="str">
        <f>IF(J16="","",IF(EXACT(J16,"Ρ")=TRUE,"J","L"))</f>
        <v/>
      </c>
      <c r="Z16" s="14" t="str">
        <f>IF(K16="","",IF(EXACT(K16,"Ι")=TRUE,"J","L"))</f>
        <v/>
      </c>
      <c r="AA16" s="14" t="str">
        <f>IF(L16="","",IF(EXACT(L16,"Α")=TRUE,"J","L"))</f>
        <v/>
      </c>
      <c r="AB16" s="14" t="str">
        <f>IF(M16="","",IF(EXACT(M16,"Σ")=TRUE,"J","L"))</f>
        <v/>
      </c>
      <c r="AC16" s="14"/>
      <c r="AD16" s="14"/>
      <c r="AE16" s="14"/>
      <c r="AF16" s="14"/>
      <c r="AG16" s="14"/>
      <c r="AH16" s="14"/>
      <c r="AI16" s="15"/>
      <c r="AJ16" s="8">
        <f>COUNTIF(T16:AA16,"J")</f>
        <v>0</v>
      </c>
      <c r="AK16" s="8" t="str">
        <f>IF(AJ16=8,"J","L")</f>
        <v>L</v>
      </c>
      <c r="AM16" s="20" t="str">
        <f>IF(E16="","",IF(EXACT(E16,"Κ")=TRUE,"J","L"))</f>
        <v/>
      </c>
      <c r="AN16" s="20"/>
      <c r="AO16" s="20"/>
      <c r="AP16" s="20"/>
      <c r="AQ16" s="20"/>
      <c r="AR16" s="20"/>
      <c r="AS16" s="20"/>
      <c r="AT16" s="20"/>
      <c r="AU16" s="20"/>
      <c r="AV16" s="20"/>
      <c r="AW16" s="8"/>
      <c r="AX16" s="8"/>
      <c r="AY16" s="8"/>
    </row>
    <row r="17" spans="1:51" ht="26.25" customHeight="1" thickBot="1">
      <c r="A17" s="30"/>
      <c r="B17" s="30"/>
      <c r="C17" s="24"/>
      <c r="D17" s="2"/>
      <c r="E17" s="29"/>
      <c r="F17" s="2"/>
      <c r="G17" s="2"/>
      <c r="H17" s="2"/>
      <c r="I17" s="2"/>
      <c r="J17" s="2"/>
      <c r="K17" s="2"/>
      <c r="L17" s="2"/>
      <c r="M17" s="2"/>
      <c r="N17" s="2"/>
      <c r="O17" s="24"/>
      <c r="P17" s="2"/>
      <c r="Q17" s="30"/>
      <c r="R17" s="2"/>
      <c r="S17" s="17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5"/>
      <c r="AJ17" s="8"/>
      <c r="AK17" s="8"/>
      <c r="AM17" s="20" t="str">
        <f>IF(E17="","",IF(EXACT(E17,"Α")=TRUE,"J","L"))</f>
        <v/>
      </c>
      <c r="AN17" s="21"/>
      <c r="AO17" s="21"/>
      <c r="AP17" s="21"/>
      <c r="AQ17" s="21"/>
      <c r="AR17" s="21"/>
      <c r="AS17" s="21"/>
      <c r="AT17" s="21"/>
      <c r="AU17" s="21"/>
      <c r="AV17" s="21"/>
      <c r="AW17" s="8"/>
      <c r="AX17" s="8"/>
      <c r="AY17" s="8"/>
    </row>
    <row r="18" spans="1:51" ht="12.75" customHeight="1">
      <c r="A18" s="30"/>
      <c r="B18" s="30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"/>
      <c r="Q18" s="30"/>
      <c r="R18" s="2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>
        <f>COUNTIF(AK8:AK17,"J")</f>
        <v>0</v>
      </c>
      <c r="AM18" s="11">
        <f>COUNTIF(AM8:AM17,"J")</f>
        <v>0</v>
      </c>
      <c r="AN18" s="11"/>
      <c r="AO18" s="8"/>
      <c r="AP18" s="8"/>
      <c r="AQ18" s="8"/>
      <c r="AR18" s="8"/>
      <c r="AS18" s="8"/>
      <c r="AT18" s="8"/>
      <c r="AU18" s="8"/>
      <c r="AV18" s="8"/>
      <c r="AW18" s="8" t="s">
        <v>9</v>
      </c>
      <c r="AX18" s="8"/>
      <c r="AY18" s="8"/>
    </row>
    <row r="19" spans="1:51" ht="26.25" customHeight="1" thickBot="1">
      <c r="A19" s="30"/>
      <c r="B19" s="30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30"/>
      <c r="R19" s="2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>
        <f>COUNTIF(AM19:AV19,"J")</f>
        <v>0</v>
      </c>
      <c r="AM19" s="12" t="str">
        <f>IF(AM18=10,"J","L")</f>
        <v>L</v>
      </c>
      <c r="AN19" s="12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1:51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AK20" s="6">
        <f>AK18+AK19</f>
        <v>0</v>
      </c>
    </row>
    <row r="21" spans="1:51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AK21">
        <v>6</v>
      </c>
      <c r="AL21" s="1" t="s">
        <v>12</v>
      </c>
    </row>
    <row r="22" spans="1:51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AK22" s="23" t="str">
        <f>IF(AK20=AK21,"J","L")</f>
        <v>L</v>
      </c>
    </row>
    <row r="23" spans="1:51" ht="31.5">
      <c r="A23" s="30"/>
      <c r="B23" s="32" t="str">
        <f>IF(AK22="J", "Συγχαρητήρια!!! Έλυσες σωστά το σταυρόλεξο.","")</f>
        <v/>
      </c>
      <c r="C23" s="30"/>
      <c r="D23" s="33"/>
      <c r="E23" s="33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</row>
    <row r="24" spans="1:51" ht="24">
      <c r="A24" s="30"/>
      <c r="B24" s="30"/>
      <c r="C24" s="30"/>
      <c r="D24" s="33"/>
      <c r="E24" s="33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</row>
    <row r="25" spans="1:51" ht="24">
      <c r="D25" s="28"/>
      <c r="R25" s="34"/>
      <c r="S25" s="34"/>
      <c r="V25" s="34"/>
      <c r="Z25" s="34"/>
      <c r="AB25" s="34"/>
    </row>
    <row r="26" spans="1:51" ht="24.75">
      <c r="D26" s="27"/>
      <c r="E26" s="1"/>
      <c r="F26" s="1"/>
      <c r="G26" s="1"/>
    </row>
    <row r="27" spans="1:51" ht="24">
      <c r="D27" s="28"/>
      <c r="E27" s="28"/>
    </row>
    <row r="28" spans="1:51" ht="24">
      <c r="D28" s="28"/>
      <c r="E28" s="28"/>
    </row>
    <row r="29" spans="1:51" ht="24">
      <c r="D29" s="28"/>
    </row>
    <row r="30" spans="1:51" ht="24">
      <c r="D30" s="28"/>
    </row>
    <row r="31" spans="1:51" ht="24">
      <c r="D31" s="28"/>
    </row>
    <row r="32" spans="1:51" ht="24">
      <c r="D32" s="28"/>
    </row>
    <row r="33" spans="4:4" ht="24">
      <c r="D33" s="28"/>
    </row>
    <row r="34" spans="4:4" ht="24">
      <c r="D34" s="28"/>
    </row>
    <row r="35" spans="4:4" ht="24">
      <c r="D35" s="28"/>
    </row>
    <row r="36" spans="4:4" ht="24">
      <c r="D36" s="28"/>
    </row>
    <row r="37" spans="4:4" ht="24">
      <c r="D37" s="28"/>
    </row>
    <row r="38" spans="4:4" ht="24">
      <c r="D38" s="28"/>
    </row>
    <row r="39" spans="4:4" ht="24">
      <c r="D39" s="28"/>
    </row>
    <row r="40" spans="4:4" ht="24">
      <c r="D40" s="28"/>
    </row>
    <row r="41" spans="4:4" ht="24">
      <c r="D41" s="28"/>
    </row>
  </sheetData>
  <sheetProtection password="C613" sheet="1" objects="1" scenarios="1"/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C50"/>
  <sheetViews>
    <sheetView workbookViewId="0">
      <selection activeCell="F10" sqref="F10:L10"/>
    </sheetView>
  </sheetViews>
  <sheetFormatPr defaultRowHeight="15"/>
  <cols>
    <col min="1" max="1" width="3.140625" style="1" customWidth="1"/>
    <col min="2" max="2" width="3.42578125" style="1" customWidth="1"/>
    <col min="3" max="3" width="2" style="1" customWidth="1"/>
    <col min="4" max="15" width="5.140625" style="1" customWidth="1"/>
    <col min="16" max="16" width="2.5703125" style="1" customWidth="1"/>
    <col min="17" max="20" width="5.140625" style="1" customWidth="1"/>
    <col min="21" max="36" width="3" style="1" customWidth="1"/>
    <col min="37" max="38" width="2.85546875" style="1" customWidth="1"/>
    <col min="39" max="39" width="6.85546875" style="1" customWidth="1"/>
    <col min="40" max="49" width="3.140625" style="1" customWidth="1"/>
    <col min="50" max="16384" width="9.140625" style="1"/>
  </cols>
  <sheetData>
    <row r="1" spans="1:55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</row>
    <row r="2" spans="1:5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BA2" s="34"/>
    </row>
    <row r="3" spans="1:55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BA3" s="34"/>
    </row>
    <row r="4" spans="1:55">
      <c r="A4" s="30"/>
      <c r="B4" s="30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30"/>
      <c r="S4" s="9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8" t="s">
        <v>7</v>
      </c>
      <c r="AL4" s="7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/>
    </row>
    <row r="5" spans="1:55" ht="18.75">
      <c r="A5" s="30"/>
      <c r="B5" s="30"/>
      <c r="C5" s="9"/>
      <c r="D5" s="31" t="s">
        <v>13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30"/>
      <c r="S5" s="9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 t="s">
        <v>8</v>
      </c>
      <c r="AL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/>
      <c r="BC5" s="34"/>
    </row>
    <row r="6" spans="1:55" ht="9.75" customHeight="1">
      <c r="A6" s="30"/>
      <c r="B6" s="30"/>
      <c r="C6" s="24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4"/>
      <c r="R6" s="30"/>
      <c r="S6" s="2"/>
      <c r="T6" s="10"/>
      <c r="U6" s="10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 t="s">
        <v>11</v>
      </c>
      <c r="AL6" s="8"/>
      <c r="AN6" s="8" t="s">
        <v>5</v>
      </c>
      <c r="AO6" s="8" t="s">
        <v>3</v>
      </c>
      <c r="AP6" s="8" t="s">
        <v>6</v>
      </c>
      <c r="AQ6" s="8" t="s">
        <v>1</v>
      </c>
      <c r="AR6" s="8" t="s">
        <v>2</v>
      </c>
      <c r="AS6" s="8" t="s">
        <v>3</v>
      </c>
      <c r="AT6" s="8"/>
      <c r="AU6" s="8"/>
      <c r="AV6" s="8"/>
      <c r="AW6" s="8"/>
      <c r="AX6" s="8"/>
      <c r="AY6" s="8"/>
      <c r="AZ6" s="8"/>
      <c r="BA6"/>
    </row>
    <row r="7" spans="1:55" ht="26.25" customHeight="1" thickBot="1">
      <c r="A7" s="30"/>
      <c r="B7" s="30"/>
      <c r="C7" s="24"/>
      <c r="D7" s="2"/>
      <c r="E7" s="2"/>
      <c r="F7" s="22"/>
      <c r="G7" s="2"/>
      <c r="H7" s="2"/>
      <c r="I7" s="2"/>
      <c r="J7" s="2"/>
      <c r="K7" s="2"/>
      <c r="L7" s="3" t="s">
        <v>0</v>
      </c>
      <c r="M7" s="2"/>
      <c r="N7" s="2"/>
      <c r="O7" s="2"/>
      <c r="P7" s="24"/>
      <c r="Q7" s="2"/>
      <c r="R7" s="30"/>
      <c r="S7" s="2"/>
      <c r="T7" s="8" t="s">
        <v>4</v>
      </c>
      <c r="U7" s="10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 t="s">
        <v>10</v>
      </c>
      <c r="AL7" s="8"/>
      <c r="AN7" s="8">
        <v>1</v>
      </c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/>
    </row>
    <row r="8" spans="1:55" ht="26.25" customHeight="1" thickBot="1">
      <c r="A8" s="30"/>
      <c r="B8" s="30"/>
      <c r="C8" s="24"/>
      <c r="D8" s="22">
        <v>1</v>
      </c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6"/>
      <c r="Q8" s="5"/>
      <c r="R8" s="30"/>
      <c r="S8" s="5"/>
      <c r="T8" s="17">
        <v>1</v>
      </c>
      <c r="U8" s="14" t="str">
        <f>IF(E8="","",IF(EXACT(E8,"Ο")=TRUE,"J","L"))</f>
        <v/>
      </c>
      <c r="V8" s="14" t="str">
        <f>IF(F8="","",IF(EXACT(F8,"Δ")=TRUE,"J","L"))</f>
        <v/>
      </c>
      <c r="W8" s="14" t="str">
        <f>IF(G8="","",IF(EXACT(G8,"Ο")=TRUE,"J","L"))</f>
        <v/>
      </c>
      <c r="X8" s="14" t="str">
        <f>IF(H8="","",IF(EXACT(H8,"Ν")=TRUE,"J","L"))</f>
        <v/>
      </c>
      <c r="Y8" s="14" t="str">
        <f>IF(I8="","",IF(EXACT(I8,"Τ")=TRUE,"J","L"))</f>
        <v/>
      </c>
      <c r="Z8" s="14" t="str">
        <f>IF(J8="","",IF(EXACT(J8,"Ο")=TRUE,"J","L"))</f>
        <v/>
      </c>
      <c r="AA8" s="14" t="str">
        <f>IF(K8="","",IF(EXACT(K8,"Κ")=TRUE,"J","L"))</f>
        <v/>
      </c>
      <c r="AB8" s="14" t="str">
        <f>IF(L8="","",IF(EXACT(L8,"Ρ")=TRUE,"J","L"))</f>
        <v/>
      </c>
      <c r="AC8" s="14" t="str">
        <f>IF(M8="","",IF(EXACT(M8,"Ε")=TRUE,"J","L"))</f>
        <v/>
      </c>
      <c r="AD8" s="14" t="str">
        <f>IF(N8="","",IF(EXACT(N8,"Μ")=TRUE,"J","L"))</f>
        <v/>
      </c>
      <c r="AE8" s="14" t="str">
        <f>IF(O8="","",IF(EXACT(O8,"Α")=TRUE,"J","L"))</f>
        <v/>
      </c>
      <c r="AF8" s="14" t="str">
        <f t="shared" ref="AF8:AH8" si="0">IF(Q8="","",IF(EXACT(Q8,"Ε")=TRUE,"J","L"))</f>
        <v/>
      </c>
      <c r="AG8" s="14" t="str">
        <f t="shared" si="0"/>
        <v/>
      </c>
      <c r="AH8" s="14" t="str">
        <f t="shared" si="0"/>
        <v/>
      </c>
      <c r="AI8" s="14"/>
      <c r="AJ8" s="15"/>
      <c r="AK8" s="8">
        <f>COUNTIF(U8:AE8,"J")</f>
        <v>0</v>
      </c>
      <c r="AL8" s="8" t="str">
        <f>IF(AK8=11,"J","L")</f>
        <v>L</v>
      </c>
      <c r="AN8" s="19" t="str">
        <f>IF(E8="","",IF(EXACT(E8,"Ο")=TRUE,"J","L"))</f>
        <v/>
      </c>
      <c r="AO8" s="19"/>
      <c r="AP8" s="19"/>
      <c r="AQ8" s="19"/>
      <c r="AR8" s="19"/>
      <c r="AS8" s="19"/>
      <c r="AT8" s="19"/>
      <c r="AU8" s="19"/>
      <c r="AV8" s="19"/>
      <c r="AW8" s="19"/>
      <c r="AX8" s="8"/>
      <c r="AY8" s="8"/>
      <c r="AZ8" s="8"/>
      <c r="BA8"/>
    </row>
    <row r="9" spans="1:55" ht="26.25" customHeight="1" thickBot="1">
      <c r="A9" s="30"/>
      <c r="B9" s="30"/>
      <c r="C9" s="24"/>
      <c r="D9" s="2"/>
      <c r="E9" s="29"/>
      <c r="F9" s="5"/>
      <c r="G9" s="5"/>
      <c r="H9" s="5"/>
      <c r="I9" s="5"/>
      <c r="J9" s="5"/>
      <c r="K9" s="5"/>
      <c r="L9" s="5"/>
      <c r="M9" s="5"/>
      <c r="N9" s="5"/>
      <c r="O9" s="5"/>
      <c r="P9" s="26"/>
      <c r="Q9" s="5"/>
      <c r="R9" s="30"/>
      <c r="S9" s="5"/>
      <c r="T9" s="17"/>
      <c r="U9" s="13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5"/>
      <c r="AK9" s="8"/>
      <c r="AL9" s="8"/>
      <c r="AN9" s="19" t="str">
        <f>IF(E9="","",IF(EXACT(E9,"Φ")=TRUE,"J","L"))</f>
        <v/>
      </c>
      <c r="AO9" s="20"/>
      <c r="AP9" s="20"/>
      <c r="AQ9" s="20"/>
      <c r="AR9" s="20"/>
      <c r="AS9" s="20"/>
      <c r="AT9" s="20"/>
      <c r="AU9" s="20"/>
      <c r="AV9" s="20"/>
      <c r="AW9" s="20"/>
      <c r="AX9" s="8"/>
      <c r="AY9" s="8"/>
      <c r="AZ9" s="8"/>
      <c r="BA9" s="34"/>
    </row>
    <row r="10" spans="1:55" ht="26.25" customHeight="1" thickBot="1">
      <c r="A10" s="30"/>
      <c r="B10" s="30"/>
      <c r="C10" s="24"/>
      <c r="D10" s="2">
        <v>2</v>
      </c>
      <c r="E10" s="29"/>
      <c r="F10" s="29"/>
      <c r="G10" s="29"/>
      <c r="H10" s="29"/>
      <c r="I10" s="29"/>
      <c r="J10" s="29"/>
      <c r="K10" s="29"/>
      <c r="L10" s="29"/>
      <c r="M10" s="5"/>
      <c r="N10" s="5"/>
      <c r="O10" s="5"/>
      <c r="P10" s="26"/>
      <c r="Q10" s="5"/>
      <c r="R10" s="30"/>
      <c r="S10" s="5"/>
      <c r="T10" s="17">
        <v>2</v>
      </c>
      <c r="U10" s="14" t="str">
        <f>IF(E10="","",IF(EXACT(E10,"Θ")=TRUE,"J","L"))</f>
        <v/>
      </c>
      <c r="V10" s="14" t="str">
        <f>IF(F10="","",IF(EXACT(F10,"Ε")=TRUE,"J","L"))</f>
        <v/>
      </c>
      <c r="W10" s="14" t="str">
        <f>IF(G10="","",IF(EXACT(G10,"Ρ")=TRUE,"J","L"))</f>
        <v/>
      </c>
      <c r="X10" s="14" t="str">
        <f>IF(H10="","",IF(EXACT(H10,"Μ")=TRUE,"J","L"))</f>
        <v/>
      </c>
      <c r="Y10" s="14" t="str">
        <f>IF(I10="","",IF(EXACT(I10,"Α")=TRUE,"J","L"))</f>
        <v/>
      </c>
      <c r="Z10" s="14" t="str">
        <f>IF(J10="","",IF(EXACT(J10,"Ν")=TRUE,"J","L"))</f>
        <v/>
      </c>
      <c r="AA10" s="14" t="str">
        <f>IF(K10="","",IF(EXACT(K10,"Σ")=TRUE,"J","L"))</f>
        <v/>
      </c>
      <c r="AB10" s="14" t="str">
        <f>IF(L10="","",IF(EXACT(L10,"Η")=TRUE,"J","L"))</f>
        <v/>
      </c>
      <c r="AC10" s="14"/>
      <c r="AD10" s="14"/>
      <c r="AE10" s="14"/>
      <c r="AF10" s="14"/>
      <c r="AG10" s="14"/>
      <c r="AH10" s="14"/>
      <c r="AI10" s="14"/>
      <c r="AJ10" s="15"/>
      <c r="AK10" s="8">
        <f>COUNTIF(U10:AB10,"J")</f>
        <v>0</v>
      </c>
      <c r="AL10" s="8" t="str">
        <f>IF(AK10=8,"J","L")</f>
        <v>L</v>
      </c>
      <c r="AN10" s="20" t="str">
        <f>IF(E10="","",IF(EXACT(E10,"Θ")=TRUE,"J","L"))</f>
        <v/>
      </c>
      <c r="AO10" s="20"/>
      <c r="AP10" s="20"/>
      <c r="AQ10" s="20"/>
      <c r="AR10" s="20"/>
      <c r="AS10" s="20"/>
      <c r="AT10" s="20"/>
      <c r="AU10" s="20"/>
      <c r="AV10" s="20"/>
      <c r="AW10" s="20"/>
      <c r="AX10" s="8"/>
      <c r="AY10" s="8"/>
      <c r="AZ10" s="8"/>
      <c r="BA10"/>
    </row>
    <row r="11" spans="1:55" ht="26.25" customHeight="1" thickBot="1">
      <c r="A11" s="30"/>
      <c r="B11" s="30"/>
      <c r="C11" s="24"/>
      <c r="D11" s="2"/>
      <c r="E11" s="29"/>
      <c r="F11" s="5"/>
      <c r="G11" s="5"/>
      <c r="H11" s="5"/>
      <c r="I11" s="5"/>
      <c r="J11" s="5"/>
      <c r="K11" s="5"/>
      <c r="L11" s="5"/>
      <c r="M11" s="5"/>
      <c r="N11" s="5"/>
      <c r="O11" s="5"/>
      <c r="P11" s="26"/>
      <c r="Q11" s="5"/>
      <c r="R11" s="30"/>
      <c r="S11" s="5"/>
      <c r="T11" s="17"/>
      <c r="U11" s="13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5"/>
      <c r="AK11" s="8"/>
      <c r="AL11" s="8"/>
      <c r="AN11" s="20" t="str">
        <f>IF(E11="","",IF(EXACT(E11,"Α")=TRUE,"J","L"))</f>
        <v/>
      </c>
      <c r="AO11" s="20"/>
      <c r="AP11" s="20"/>
      <c r="AQ11" s="20"/>
      <c r="AR11" s="20"/>
      <c r="AS11" s="20"/>
      <c r="AT11" s="20"/>
      <c r="AU11" s="20"/>
      <c r="AV11" s="20"/>
      <c r="AW11" s="20"/>
      <c r="AX11" s="8"/>
      <c r="AY11" s="8"/>
      <c r="AZ11" s="8"/>
      <c r="BA11"/>
    </row>
    <row r="12" spans="1:55" ht="26.25" customHeight="1" thickBot="1">
      <c r="A12" s="30"/>
      <c r="B12" s="30"/>
      <c r="C12" s="24"/>
      <c r="D12" s="2">
        <v>3</v>
      </c>
      <c r="E12" s="29"/>
      <c r="F12" s="29"/>
      <c r="G12" s="29"/>
      <c r="H12" s="29"/>
      <c r="I12" s="29"/>
      <c r="J12" s="5"/>
      <c r="K12" s="5"/>
      <c r="L12" s="5"/>
      <c r="M12" s="5"/>
      <c r="N12" s="5"/>
      <c r="O12" s="5"/>
      <c r="P12" s="26"/>
      <c r="Q12" s="5"/>
      <c r="R12" s="30"/>
      <c r="S12" s="5"/>
      <c r="T12" s="17">
        <v>3</v>
      </c>
      <c r="U12" s="14" t="str">
        <f>IF(E12="","",IF(EXACT(E12,"Λ")=TRUE,"J","L"))</f>
        <v/>
      </c>
      <c r="V12" s="14" t="str">
        <f>IF(F12="","",IF(EXACT(F12,"Α")=TRUE,"J","L"))</f>
        <v/>
      </c>
      <c r="W12" s="14" t="str">
        <f>IF(G12="","",IF(EXACT(G12,"Μ")=TRUE,"J","L"))</f>
        <v/>
      </c>
      <c r="X12" s="14" t="str">
        <f>IF(H12="","",IF(EXACT(H12,"Π")=TRUE,"J","L"))</f>
        <v/>
      </c>
      <c r="Y12" s="14" t="str">
        <f>IF(I12="","",IF(EXACT(I12,"Α")=TRUE,"J","L"))</f>
        <v/>
      </c>
      <c r="Z12" s="14" t="str">
        <f>IF(J12="","",IF(EXACT(J12,"Δ")=TRUE,"J","L"))</f>
        <v/>
      </c>
      <c r="AA12" s="14" t="str">
        <f>IF(K12="","",IF(EXACT(K12,"Ι")=TRUE,"J","L"))</f>
        <v/>
      </c>
      <c r="AB12" s="14" t="str">
        <f>IF(L12="","",IF(EXACT(L12,"Ο")=TRUE,"J","L"))</f>
        <v/>
      </c>
      <c r="AC12" s="14" t="str">
        <f>IF(M12="","",IF(EXACT(M12,"Ι")=TRUE,"J","L"))</f>
        <v/>
      </c>
      <c r="AD12" s="14"/>
      <c r="AE12" s="14"/>
      <c r="AF12" s="14"/>
      <c r="AG12" s="14"/>
      <c r="AH12" s="14"/>
      <c r="AI12" s="14"/>
      <c r="AJ12" s="15"/>
      <c r="AK12" s="8">
        <f>COUNTIF(U12:AC12,"J")</f>
        <v>0</v>
      </c>
      <c r="AL12" s="8" t="str">
        <f>IF(AK12=5,"J","L")</f>
        <v>L</v>
      </c>
      <c r="AN12" s="20" t="str">
        <f>IF(E12="","",IF(EXACT(E12,"Λ")=TRUE,"J","L"))</f>
        <v/>
      </c>
      <c r="AO12" s="20"/>
      <c r="AP12" s="20"/>
      <c r="AQ12" s="20"/>
      <c r="AR12" s="20"/>
      <c r="AS12" s="20"/>
      <c r="AT12" s="20"/>
      <c r="AU12" s="20"/>
      <c r="AV12" s="20"/>
      <c r="AW12" s="20"/>
      <c r="AX12" s="8"/>
      <c r="AY12" s="8"/>
      <c r="AZ12" s="8"/>
      <c r="BA12"/>
    </row>
    <row r="13" spans="1:55" ht="26.25" customHeight="1" thickBot="1">
      <c r="A13" s="30"/>
      <c r="B13" s="30"/>
      <c r="C13" s="24"/>
      <c r="D13" s="2"/>
      <c r="E13" s="29"/>
      <c r="F13" s="2"/>
      <c r="G13" s="2"/>
      <c r="H13" s="2"/>
      <c r="I13" s="2"/>
      <c r="J13" s="2"/>
      <c r="K13" s="2"/>
      <c r="L13" s="2"/>
      <c r="M13" s="2"/>
      <c r="N13" s="2"/>
      <c r="O13" s="2"/>
      <c r="P13" s="24"/>
      <c r="Q13" s="2"/>
      <c r="R13" s="30"/>
      <c r="S13" s="2"/>
      <c r="T13" s="18"/>
      <c r="U13" s="16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5"/>
      <c r="AK13" s="8"/>
      <c r="AL13" s="8"/>
      <c r="AN13" s="20" t="str">
        <f>IF(E13="","",IF(EXACT(E13,"Μ")=TRUE,"J","L"))</f>
        <v/>
      </c>
      <c r="AO13" s="20"/>
      <c r="AP13" s="20"/>
      <c r="AQ13" s="20"/>
      <c r="AR13" s="20"/>
      <c r="AS13" s="20"/>
      <c r="AT13" s="20"/>
      <c r="AU13" s="20"/>
      <c r="AV13" s="20"/>
      <c r="AW13" s="20"/>
      <c r="AX13" s="8"/>
      <c r="AY13" s="8"/>
      <c r="AZ13" s="8"/>
      <c r="BA13"/>
    </row>
    <row r="14" spans="1:55" ht="26.25" customHeight="1" thickBot="1">
      <c r="A14" s="30"/>
      <c r="B14" s="30"/>
      <c r="C14" s="24"/>
      <c r="D14" s="2">
        <v>4</v>
      </c>
      <c r="E14" s="29"/>
      <c r="F14" s="29"/>
      <c r="G14" s="29"/>
      <c r="H14" s="29"/>
      <c r="I14" s="29"/>
      <c r="J14" s="29"/>
      <c r="K14" s="35"/>
      <c r="L14" s="35"/>
      <c r="M14" s="35"/>
      <c r="N14" s="35"/>
      <c r="O14" s="2"/>
      <c r="P14" s="24"/>
      <c r="Q14" s="2"/>
      <c r="R14" s="30"/>
      <c r="S14" s="2"/>
      <c r="T14" s="18">
        <v>4</v>
      </c>
      <c r="U14" s="14" t="str">
        <f>IF(E14="","",IF(EXACT(E14,"Ι")=TRUE,"J","L"))</f>
        <v/>
      </c>
      <c r="V14" s="14" t="str">
        <f>IF(F14="","",IF(EXACT(F14,"Ε")=TRUE,"J","L"))</f>
        <v/>
      </c>
      <c r="W14" s="14" t="str">
        <f>IF(G14="","",IF(EXACT(G14,"Ρ")=TRUE,"J","L"))</f>
        <v/>
      </c>
      <c r="X14" s="14" t="str">
        <f>IF(H14="","",IF(EXACT(H14,"Ε")=TRUE,"J","L"))</f>
        <v/>
      </c>
      <c r="Y14" s="14" t="str">
        <f>IF(I14="","",IF(EXACT(I14,"Α")=TRUE,"J","L"))</f>
        <v/>
      </c>
      <c r="Z14" s="14" t="str">
        <f>IF(J14="","",IF(EXACT(J14,"Σ")=TRUE,"J","L"))</f>
        <v/>
      </c>
      <c r="AA14" s="14" t="str">
        <f>IF(K14="","",IF(EXACT(K14,"Μ")=TRUE,"J","L"))</f>
        <v/>
      </c>
      <c r="AB14" s="14" t="str">
        <f>IF(L14="","",IF(EXACT(L14,"Ο")=TRUE,"J","L"))</f>
        <v/>
      </c>
      <c r="AC14" s="14" t="str">
        <f>IF(M14="","",IF(EXACT(M14,"Σ")=TRUE,"J","L"))</f>
        <v/>
      </c>
      <c r="AD14" s="14"/>
      <c r="AE14" s="14"/>
      <c r="AF14" s="14"/>
      <c r="AG14" s="14"/>
      <c r="AH14" s="14"/>
      <c r="AI14" s="14"/>
      <c r="AJ14" s="15"/>
      <c r="AK14" s="8">
        <f>COUNTIF(U14:AB14,"J")</f>
        <v>0</v>
      </c>
      <c r="AL14" s="8" t="str">
        <f>IF(AK14=6,"J","L")</f>
        <v>L</v>
      </c>
      <c r="AN14" s="20" t="str">
        <f>IF(E14="","",IF(EXACT(E14,"Ι")=TRUE,"J","L"))</f>
        <v/>
      </c>
      <c r="AO14" s="20"/>
      <c r="AP14" s="20"/>
      <c r="AQ14" s="20"/>
      <c r="AR14" s="20"/>
      <c r="AS14" s="20"/>
      <c r="AT14" s="20"/>
      <c r="AU14" s="20"/>
      <c r="AV14" s="20"/>
      <c r="AW14" s="20"/>
      <c r="AX14" s="8"/>
      <c r="AY14" s="8"/>
      <c r="AZ14" s="8"/>
      <c r="BA14"/>
    </row>
    <row r="15" spans="1:55" ht="26.25" customHeight="1" thickBot="1">
      <c r="A15" s="30"/>
      <c r="B15" s="30"/>
      <c r="C15" s="24"/>
      <c r="D15" s="2"/>
      <c r="E15" s="29"/>
      <c r="F15" s="2"/>
      <c r="G15" s="2"/>
      <c r="H15" s="2"/>
      <c r="I15" s="2"/>
      <c r="J15" s="2"/>
      <c r="K15" s="2"/>
      <c r="L15" s="2"/>
      <c r="M15" s="2"/>
      <c r="N15" s="2"/>
      <c r="O15" s="2"/>
      <c r="P15" s="24"/>
      <c r="Q15" s="2"/>
      <c r="R15" s="30"/>
      <c r="S15" s="2"/>
      <c r="T15" s="17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5"/>
      <c r="AK15" s="8"/>
      <c r="AL15" s="8"/>
      <c r="AN15" s="20" t="str">
        <f>IF(E15="","",IF(EXACT(E15,"Α")=TRUE,"J","L"))</f>
        <v/>
      </c>
      <c r="AO15" s="20"/>
      <c r="AP15" s="20"/>
      <c r="AQ15" s="20"/>
      <c r="AR15" s="20"/>
      <c r="AS15" s="20"/>
      <c r="AT15" s="20"/>
      <c r="AU15" s="20"/>
      <c r="AV15" s="20"/>
      <c r="AW15" s="20"/>
      <c r="AX15" s="8"/>
      <c r="AY15" s="8"/>
      <c r="AZ15" s="8"/>
      <c r="BA15"/>
    </row>
    <row r="16" spans="1:55" ht="26.25" customHeight="1" thickBot="1">
      <c r="A16" s="30"/>
      <c r="B16" s="30"/>
      <c r="C16" s="24"/>
      <c r="D16" s="2">
        <v>5</v>
      </c>
      <c r="E16" s="29"/>
      <c r="F16" s="29"/>
      <c r="G16" s="29"/>
      <c r="H16" s="29"/>
      <c r="I16" s="29"/>
      <c r="J16" s="29"/>
      <c r="K16" s="2"/>
      <c r="L16" s="2"/>
      <c r="M16" s="2"/>
      <c r="N16" s="2"/>
      <c r="O16" s="2"/>
      <c r="P16" s="24"/>
      <c r="Q16" s="2"/>
      <c r="R16" s="30"/>
      <c r="S16" s="2"/>
      <c r="T16" s="17">
        <v>5</v>
      </c>
      <c r="U16" s="14" t="str">
        <f>IF(E16="","",IF(EXACT(E16,"Τ")=TRUE,"J","L"))</f>
        <v/>
      </c>
      <c r="V16" s="14" t="str">
        <f>IF(F16="","",IF(EXACT(F16,"Ρ")=TRUE,"J","L"))</f>
        <v/>
      </c>
      <c r="W16" s="14" t="str">
        <f>IF(G16="","",IF(EXACT(G16,"Ο")=TRUE,"J","L"))</f>
        <v/>
      </c>
      <c r="X16" s="14" t="str">
        <f>IF(H16="","",IF(EXACT(H16,"Χ")=TRUE,"J","L"))</f>
        <v/>
      </c>
      <c r="Y16" s="14" t="str">
        <f>IF(I16="","",IF(EXACT(I16,"Ο")=TRUE,"J","L"))</f>
        <v/>
      </c>
      <c r="Z16" s="14" t="str">
        <f>IF(J16="","",IF(EXACT(J16,"Σ")=TRUE,"J","L"))</f>
        <v/>
      </c>
      <c r="AA16" s="14" t="str">
        <f>IF(K16="","",IF(EXACT(K16,"Σ")=TRUE,"J","L"))</f>
        <v/>
      </c>
      <c r="AB16" s="14" t="str">
        <f>IF(L16="","",IF(EXACT(L16,"Α")=TRUE,"J","L"))</f>
        <v/>
      </c>
      <c r="AC16" s="14" t="str">
        <f>IF(M16="","",IF(EXACT(M16,"Σ")=TRUE,"J","L"))</f>
        <v/>
      </c>
      <c r="AD16" s="14"/>
      <c r="AE16" s="14"/>
      <c r="AF16" s="14"/>
      <c r="AG16" s="14"/>
      <c r="AH16" s="14"/>
      <c r="AI16" s="14"/>
      <c r="AJ16" s="15"/>
      <c r="AK16" s="8">
        <f>COUNTIF(U16:AB16,"J")</f>
        <v>0</v>
      </c>
      <c r="AL16" s="8" t="str">
        <f>IF(AK16=6,"J","L")</f>
        <v>L</v>
      </c>
      <c r="AN16" s="20" t="str">
        <f>IF(E16="","",IF(EXACT(E16,"Τ")=TRUE,"J","L"))</f>
        <v/>
      </c>
      <c r="AO16" s="20"/>
      <c r="AP16" s="20"/>
      <c r="AQ16" s="20"/>
      <c r="AR16" s="20"/>
      <c r="AS16" s="20"/>
      <c r="AT16" s="20"/>
      <c r="AU16" s="20"/>
      <c r="AV16" s="20"/>
      <c r="AW16" s="20"/>
      <c r="AX16" s="8"/>
      <c r="AY16" s="8"/>
      <c r="AZ16" s="8"/>
      <c r="BA16"/>
    </row>
    <row r="17" spans="1:53" ht="25.5" thickBot="1">
      <c r="A17" s="30"/>
      <c r="B17" s="30"/>
      <c r="C17" s="24"/>
      <c r="D17" s="2"/>
      <c r="E17" s="29"/>
      <c r="F17" s="2"/>
      <c r="G17" s="2"/>
      <c r="H17" s="2"/>
      <c r="I17" s="2"/>
      <c r="J17" s="2"/>
      <c r="K17" s="2"/>
      <c r="L17" s="2"/>
      <c r="M17" s="2"/>
      <c r="N17" s="2"/>
      <c r="O17" s="2"/>
      <c r="P17" s="24"/>
      <c r="Q17" s="2"/>
      <c r="R17" s="30"/>
      <c r="S17" s="2"/>
      <c r="T17" s="17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5"/>
      <c r="AK17" s="8"/>
      <c r="AL17" s="8"/>
      <c r="AN17" s="20" t="str">
        <f>IF(E17="","",IF(EXACT(E17,"Ρ")=TRUE,"J","L"))</f>
        <v/>
      </c>
      <c r="AO17" s="20"/>
      <c r="AP17" s="20"/>
      <c r="AQ17" s="20"/>
      <c r="AR17" s="20"/>
      <c r="AS17" s="20"/>
      <c r="AT17" s="20"/>
      <c r="AU17" s="20"/>
      <c r="AV17" s="20"/>
      <c r="AW17" s="20"/>
      <c r="AX17" s="8"/>
      <c r="AY17" s="8"/>
      <c r="AZ17" s="8"/>
      <c r="BA17"/>
    </row>
    <row r="18" spans="1:53" ht="25.5" thickBot="1">
      <c r="A18" s="30"/>
      <c r="B18" s="30"/>
      <c r="C18" s="24"/>
      <c r="D18" s="2">
        <v>6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4"/>
      <c r="Q18" s="2"/>
      <c r="R18" s="30"/>
      <c r="S18" s="2"/>
      <c r="T18" s="17">
        <v>6</v>
      </c>
      <c r="U18" s="14" t="str">
        <f>IF(E18="","",IF(EXACT(E18,"Ο")=TRUE,"J","L"))</f>
        <v/>
      </c>
      <c r="V18" s="14" t="str">
        <f>IF(F18="","",IF(EXACT(F18,"Δ")=TRUE,"J","L"))</f>
        <v/>
      </c>
      <c r="W18" s="14" t="str">
        <f>IF(G18="","",IF(EXACT(G18,"Ο")=TRUE,"J","L"))</f>
        <v/>
      </c>
      <c r="X18" s="14" t="str">
        <f>IF(H18="","",IF(EXACT(H18,"Ν")=TRUE,"J","L"))</f>
        <v/>
      </c>
      <c r="Y18" s="14" t="str">
        <f>IF(I18="","",IF(EXACT(I18,"Τ")=TRUE,"J","L"))</f>
        <v/>
      </c>
      <c r="Z18" s="14" t="str">
        <f>IF(J18="","",IF(EXACT(J18,"Ι")=TRUE,"J","L"))</f>
        <v/>
      </c>
      <c r="AA18" s="14" t="str">
        <f>IF(K18="","",IF(EXACT(K18,"Α")=TRUE,"J","L"))</f>
        <v/>
      </c>
      <c r="AB18" s="14" t="str">
        <f>IF(L18="","",IF(EXACT(L18,"Τ")=TRUE,"J","L"))</f>
        <v/>
      </c>
      <c r="AC18" s="14" t="str">
        <f>IF(M18="","",IF(EXACT(M18,"Ρ")=TRUE,"J","L"))</f>
        <v/>
      </c>
      <c r="AD18" s="14" t="str">
        <f>IF(N18="","",IF(EXACT(N18,"Ο")=TRUE,"J","L"))</f>
        <v/>
      </c>
      <c r="AE18" s="14" t="str">
        <f>IF(O18="","",IF(EXACT(O18,"Σ")=TRUE,"J","L"))</f>
        <v/>
      </c>
      <c r="AF18" s="14"/>
      <c r="AG18" s="14"/>
      <c r="AH18" s="14"/>
      <c r="AI18" s="14"/>
      <c r="AJ18" s="15"/>
      <c r="AK18" s="8">
        <f>COUNTIF(U18:AE18,"J")</f>
        <v>0</v>
      </c>
      <c r="AL18" s="8" t="str">
        <f>IF(AK18=11,"J","L")</f>
        <v>L</v>
      </c>
      <c r="AN18" s="20" t="str">
        <f>IF(E18="","",IF(EXACT(E18,"Ο")=TRUE,"J","L"))</f>
        <v/>
      </c>
      <c r="AO18" s="20"/>
      <c r="AP18" s="20"/>
      <c r="AQ18" s="20"/>
      <c r="AR18" s="20"/>
      <c r="AS18" s="20"/>
      <c r="AT18" s="20"/>
      <c r="AU18" s="20"/>
      <c r="AV18" s="20"/>
      <c r="AW18" s="20"/>
      <c r="AX18" s="8"/>
      <c r="AY18" s="8"/>
      <c r="AZ18" s="8"/>
      <c r="BA18"/>
    </row>
    <row r="19" spans="1:53" ht="25.5" thickBot="1">
      <c r="A19" s="30"/>
      <c r="B19" s="30"/>
      <c r="C19" s="24"/>
      <c r="D19" s="2"/>
      <c r="E19" s="29"/>
      <c r="F19" s="35"/>
      <c r="G19" s="35"/>
      <c r="H19" s="35"/>
      <c r="I19" s="35"/>
      <c r="J19" s="35"/>
      <c r="K19" s="35"/>
      <c r="L19" s="35"/>
      <c r="M19" s="35"/>
      <c r="N19" s="35"/>
      <c r="O19" s="2"/>
      <c r="P19" s="24"/>
      <c r="Q19" s="2"/>
      <c r="R19" s="30"/>
      <c r="S19" s="2"/>
      <c r="T19" s="17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5"/>
      <c r="AK19" s="8"/>
      <c r="AL19" s="8"/>
      <c r="AN19" s="21" t="str">
        <f>IF(E19="","",IF(EXACT(E19,"Σ")=TRUE,"J","L"))</f>
        <v/>
      </c>
      <c r="AO19" s="21"/>
      <c r="AP19" s="21"/>
      <c r="AQ19" s="21"/>
      <c r="AR19" s="21"/>
      <c r="AS19" s="21"/>
      <c r="AT19" s="21"/>
      <c r="AU19" s="21"/>
      <c r="AV19" s="21"/>
      <c r="AW19" s="21"/>
      <c r="AX19" s="8"/>
      <c r="AY19" s="8"/>
      <c r="AZ19" s="8"/>
      <c r="BA19"/>
    </row>
    <row r="20" spans="1:53" ht="15.75">
      <c r="A20" s="30"/>
      <c r="B20" s="30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"/>
      <c r="R20" s="30"/>
      <c r="S20" s="2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1">
        <f>COUNTIF(AL8:AL18,"J")</f>
        <v>0</v>
      </c>
      <c r="AN20" s="11">
        <f>COUNTIF(AN8:AN17,"J")</f>
        <v>0</v>
      </c>
      <c r="AO20" s="11"/>
      <c r="AP20" s="8"/>
      <c r="AQ20" s="8"/>
      <c r="AR20" s="8"/>
      <c r="AS20" s="8"/>
      <c r="AT20" s="8"/>
      <c r="AU20" s="8"/>
      <c r="AV20" s="8"/>
      <c r="AW20" s="8"/>
      <c r="AX20" s="8" t="s">
        <v>9</v>
      </c>
      <c r="AY20" s="8"/>
      <c r="AZ20" s="8"/>
      <c r="BA20"/>
    </row>
    <row r="21" spans="1:53" ht="16.5" thickBot="1">
      <c r="A21" s="30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30"/>
      <c r="S21" s="2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1">
        <f>COUNTIF(AN21:AW21,"J")</f>
        <v>0</v>
      </c>
      <c r="AN21" s="12" t="str">
        <f>IF(AN20=10,"J","L")</f>
        <v>L</v>
      </c>
      <c r="AO21" s="12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/>
    </row>
    <row r="22" spans="1:53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AL22" s="6">
        <f>AL20+AL21</f>
        <v>0</v>
      </c>
      <c r="BA22"/>
    </row>
    <row r="23" spans="1:53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AL23" s="1">
        <v>7</v>
      </c>
      <c r="AM23" s="1" t="s">
        <v>12</v>
      </c>
      <c r="BA23"/>
    </row>
    <row r="24" spans="1:53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AL24" s="23" t="str">
        <f>IF(AL22=AL23,"J","L")</f>
        <v>L</v>
      </c>
      <c r="BA24"/>
    </row>
    <row r="25" spans="1:53" ht="31.5">
      <c r="A25" s="30"/>
      <c r="B25" s="32" t="str">
        <f>IF(AL24="J", "Συγχαρητήρια!!! Έλυσες σωστά το σταυρόλεξο.","")</f>
        <v/>
      </c>
      <c r="C25" s="30"/>
      <c r="D25" s="33"/>
      <c r="E25" s="33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/>
    </row>
    <row r="26" spans="1:53" ht="24">
      <c r="A26" s="30"/>
      <c r="B26" s="30"/>
      <c r="C26" s="30"/>
      <c r="D26" s="33"/>
      <c r="E26" s="33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/>
    </row>
    <row r="27" spans="1:53" ht="24">
      <c r="D27" s="28"/>
      <c r="S27" s="34"/>
      <c r="T27" s="34"/>
      <c r="Z27" s="34"/>
      <c r="BA27"/>
    </row>
    <row r="28" spans="1:53" ht="24.75">
      <c r="D28" s="27"/>
      <c r="S28"/>
      <c r="T28"/>
      <c r="Z28"/>
      <c r="BA28"/>
    </row>
    <row r="29" spans="1:53" ht="24">
      <c r="D29" s="28"/>
      <c r="E29" s="28"/>
      <c r="S29"/>
      <c r="T29"/>
      <c r="Z29"/>
      <c r="BA29"/>
    </row>
    <row r="30" spans="1:53" ht="24">
      <c r="D30" s="28"/>
      <c r="E30" s="28"/>
      <c r="S30"/>
      <c r="T30"/>
      <c r="Z30"/>
      <c r="BA30"/>
    </row>
    <row r="31" spans="1:53" ht="24">
      <c r="D31" s="28"/>
      <c r="S31"/>
      <c r="T31"/>
      <c r="Z31"/>
      <c r="BA31"/>
    </row>
    <row r="32" spans="1:53" ht="24">
      <c r="D32" s="28"/>
      <c r="S32"/>
      <c r="T32"/>
      <c r="Z32"/>
      <c r="BA32"/>
    </row>
    <row r="33" spans="4:53" ht="24">
      <c r="D33" s="28"/>
      <c r="S33"/>
      <c r="T33"/>
      <c r="Z33"/>
      <c r="BA33"/>
    </row>
    <row r="34" spans="4:53" ht="24">
      <c r="D34" s="28"/>
      <c r="S34"/>
      <c r="T34"/>
      <c r="Z34"/>
      <c r="BA34"/>
    </row>
    <row r="35" spans="4:53" ht="24">
      <c r="D35" s="28"/>
      <c r="S35"/>
      <c r="T35"/>
      <c r="Z35"/>
      <c r="BA35"/>
    </row>
    <row r="36" spans="4:53" ht="24">
      <c r="D36" s="28"/>
      <c r="S36"/>
      <c r="T36"/>
      <c r="Z36"/>
      <c r="BA36"/>
    </row>
    <row r="37" spans="4:53" ht="24">
      <c r="D37" s="28"/>
      <c r="S37"/>
      <c r="T37"/>
      <c r="Z37"/>
    </row>
    <row r="38" spans="4:53" ht="24">
      <c r="D38" s="28"/>
      <c r="S38"/>
      <c r="T38"/>
      <c r="Z38"/>
    </row>
    <row r="39" spans="4:53" ht="24">
      <c r="D39" s="28"/>
      <c r="S39"/>
      <c r="T39"/>
      <c r="Z39"/>
    </row>
    <row r="40" spans="4:53" ht="24">
      <c r="D40" s="28"/>
      <c r="S40"/>
      <c r="T40"/>
      <c r="Z40"/>
    </row>
    <row r="41" spans="4:53" ht="24">
      <c r="D41" s="28"/>
      <c r="S41"/>
      <c r="T41"/>
      <c r="Z41"/>
    </row>
    <row r="42" spans="4:53" ht="24">
      <c r="D42" s="28"/>
      <c r="S42"/>
      <c r="T42"/>
      <c r="Z42"/>
    </row>
    <row r="43" spans="4:53" ht="24">
      <c r="D43" s="28"/>
      <c r="S43"/>
      <c r="T43"/>
      <c r="Z43"/>
    </row>
    <row r="44" spans="4:53">
      <c r="S44"/>
      <c r="T44"/>
      <c r="Z44"/>
    </row>
    <row r="45" spans="4:53">
      <c r="S45"/>
      <c r="T45"/>
      <c r="Z45"/>
    </row>
    <row r="46" spans="4:53">
      <c r="T46"/>
      <c r="Z46"/>
    </row>
    <row r="47" spans="4:53">
      <c r="T47"/>
    </row>
    <row r="48" spans="4:53">
      <c r="T48"/>
    </row>
    <row r="49" spans="20:20">
      <c r="T49"/>
    </row>
    <row r="50" spans="20:20">
      <c r="T50"/>
    </row>
  </sheetData>
  <sheetProtection password="C613" sheet="1" objects="1" scenarios="1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Z41"/>
  <sheetViews>
    <sheetView workbookViewId="0">
      <selection sqref="A1:XFD1048576"/>
    </sheetView>
  </sheetViews>
  <sheetFormatPr defaultRowHeight="15"/>
  <cols>
    <col min="1" max="1" width="3.140625" style="1" customWidth="1"/>
    <col min="2" max="2" width="3.42578125" style="1" customWidth="1"/>
    <col min="3" max="3" width="2" style="1" customWidth="1"/>
    <col min="4" max="14" width="5.140625" style="1" customWidth="1"/>
    <col min="15" max="15" width="2.5703125" style="1" customWidth="1"/>
    <col min="16" max="19" width="5.140625" style="1" customWidth="1"/>
    <col min="20" max="35" width="3" style="1" customWidth="1"/>
    <col min="36" max="37" width="2.85546875" style="1" customWidth="1"/>
    <col min="38" max="38" width="6.85546875" style="1" customWidth="1"/>
    <col min="39" max="48" width="3.140625" style="1" customWidth="1"/>
    <col min="49" max="16384" width="9.140625" style="1"/>
  </cols>
  <sheetData>
    <row r="1" spans="1:52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</row>
    <row r="2" spans="1:52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AZ2" s="34"/>
    </row>
    <row r="3" spans="1:52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AZ3"/>
    </row>
    <row r="4" spans="1:52">
      <c r="A4" s="30"/>
      <c r="B4" s="30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30"/>
      <c r="R4" s="9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8" t="s">
        <v>7</v>
      </c>
      <c r="AK4" s="7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/>
    </row>
    <row r="5" spans="1:52" ht="18.75">
      <c r="A5" s="30"/>
      <c r="B5" s="30"/>
      <c r="C5" s="9"/>
      <c r="D5" s="31" t="s">
        <v>13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30"/>
      <c r="R5" s="9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 t="s">
        <v>8</v>
      </c>
      <c r="AK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/>
    </row>
    <row r="6" spans="1:52" ht="9.75" customHeight="1">
      <c r="A6" s="30"/>
      <c r="B6" s="30"/>
      <c r="C6" s="24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4"/>
      <c r="Q6" s="30"/>
      <c r="R6" s="2"/>
      <c r="S6" s="10"/>
      <c r="T6" s="10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 t="s">
        <v>11</v>
      </c>
      <c r="AK6" s="8"/>
      <c r="AM6" s="8" t="s">
        <v>5</v>
      </c>
      <c r="AN6" s="8" t="s">
        <v>3</v>
      </c>
      <c r="AO6" s="8" t="s">
        <v>6</v>
      </c>
      <c r="AP6" s="8" t="s">
        <v>1</v>
      </c>
      <c r="AQ6" s="8" t="s">
        <v>2</v>
      </c>
      <c r="AR6" s="8" t="s">
        <v>3</v>
      </c>
      <c r="AS6" s="8"/>
      <c r="AT6" s="8"/>
      <c r="AU6" s="8"/>
      <c r="AV6" s="8"/>
      <c r="AW6" s="8"/>
      <c r="AX6" s="8"/>
      <c r="AY6" s="8"/>
      <c r="AZ6"/>
    </row>
    <row r="7" spans="1:52" ht="26.25" customHeight="1" thickBot="1">
      <c r="A7" s="30"/>
      <c r="B7" s="30"/>
      <c r="C7" s="24"/>
      <c r="D7" s="2"/>
      <c r="E7" s="22">
        <v>1</v>
      </c>
      <c r="F7" s="22"/>
      <c r="G7" s="2"/>
      <c r="H7" s="2"/>
      <c r="I7" s="2"/>
      <c r="J7" s="2"/>
      <c r="K7" s="2"/>
      <c r="L7" s="3" t="s">
        <v>0</v>
      </c>
      <c r="M7" s="2"/>
      <c r="N7" s="2"/>
      <c r="O7" s="24"/>
      <c r="P7" s="2"/>
      <c r="Q7" s="30"/>
      <c r="R7" s="2"/>
      <c r="S7" s="8" t="s">
        <v>4</v>
      </c>
      <c r="T7" s="10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 t="s">
        <v>10</v>
      </c>
      <c r="AK7" s="8"/>
      <c r="AM7" s="8">
        <v>1</v>
      </c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/>
    </row>
    <row r="8" spans="1:52" ht="26.25" customHeight="1" thickBot="1">
      <c r="A8" s="30"/>
      <c r="B8" s="30"/>
      <c r="C8" s="24"/>
      <c r="D8" s="22">
        <v>1</v>
      </c>
      <c r="E8" s="29"/>
      <c r="F8" s="29"/>
      <c r="G8" s="29"/>
      <c r="H8" s="29"/>
      <c r="I8" s="29"/>
      <c r="J8" s="29"/>
      <c r="K8" s="5"/>
      <c r="L8" s="5"/>
      <c r="M8" s="5"/>
      <c r="N8" s="5"/>
      <c r="O8" s="26"/>
      <c r="P8" s="5"/>
      <c r="Q8" s="30"/>
      <c r="R8" s="5"/>
      <c r="S8" s="17">
        <v>1</v>
      </c>
      <c r="T8" s="14" t="str">
        <f>IF(E8="","",IF(EXACT(E8,"Χ")=TRUE,"J","L"))</f>
        <v/>
      </c>
      <c r="U8" s="14" t="str">
        <f>IF(F8="","",IF(EXACT(F8,"Ε")=TRUE,"J","L"))</f>
        <v/>
      </c>
      <c r="V8" s="14" t="str">
        <f>IF(G8="","",IF(EXACT(G8,"Λ")=TRUE,"J","L"))</f>
        <v/>
      </c>
      <c r="W8" s="14" t="str">
        <f>IF(H8="","",IF(EXACT(H8,"Ω")=TRUE,"J","L"))</f>
        <v/>
      </c>
      <c r="X8" s="14" t="str">
        <f>IF(I8="","",IF(EXACT(I8,"Ν")=TRUE,"J","L"))</f>
        <v/>
      </c>
      <c r="Y8" s="14" t="str">
        <f>IF(J8="","",IF(EXACT(J8,"Α")=TRUE,"J","L"))</f>
        <v/>
      </c>
      <c r="Z8" s="14" t="str">
        <f>IF(K8="","",IF(EXACT(K8,"Η")=TRUE,"J","L"))</f>
        <v/>
      </c>
      <c r="AA8" s="14" t="str">
        <f t="shared" ref="AA8:AG8" si="0">IF(L8="","",IF(EXACT(L8,"Ε")=TRUE,"J","L"))</f>
        <v/>
      </c>
      <c r="AB8" s="14" t="str">
        <f t="shared" si="0"/>
        <v/>
      </c>
      <c r="AC8" s="14" t="str">
        <f t="shared" si="0"/>
        <v/>
      </c>
      <c r="AD8" s="14" t="str">
        <f t="shared" si="0"/>
        <v/>
      </c>
      <c r="AE8" s="14" t="str">
        <f t="shared" si="0"/>
        <v/>
      </c>
      <c r="AF8" s="14" t="str">
        <f t="shared" si="0"/>
        <v/>
      </c>
      <c r="AG8" s="14" t="str">
        <f t="shared" si="0"/>
        <v/>
      </c>
      <c r="AH8" s="14"/>
      <c r="AI8" s="15"/>
      <c r="AJ8" s="8">
        <f>COUNTIF(T8:Y8,"J")</f>
        <v>0</v>
      </c>
      <c r="AK8" s="8" t="str">
        <f>IF(AJ8=6,"J","L")</f>
        <v>L</v>
      </c>
      <c r="AM8" s="19" t="str">
        <f>IF(E8="","",IF(EXACT(E8,"Χ")=TRUE,"J","L"))</f>
        <v/>
      </c>
      <c r="AN8" s="19"/>
      <c r="AO8" s="19"/>
      <c r="AP8" s="19"/>
      <c r="AQ8" s="19"/>
      <c r="AR8" s="19"/>
      <c r="AS8" s="19"/>
      <c r="AT8" s="19"/>
      <c r="AU8" s="19"/>
      <c r="AV8" s="19"/>
      <c r="AW8" s="8"/>
      <c r="AX8" s="8"/>
      <c r="AY8" s="8"/>
      <c r="AZ8"/>
    </row>
    <row r="9" spans="1:52" ht="26.25" customHeight="1" thickBot="1">
      <c r="A9" s="30"/>
      <c r="B9" s="30"/>
      <c r="C9" s="24"/>
      <c r="D9" s="2"/>
      <c r="E9" s="29"/>
      <c r="F9" s="5"/>
      <c r="G9" s="5"/>
      <c r="H9" s="5"/>
      <c r="I9" s="5"/>
      <c r="J9" s="5"/>
      <c r="K9" s="5"/>
      <c r="L9" s="5"/>
      <c r="M9" s="5"/>
      <c r="N9" s="5"/>
      <c r="O9" s="26"/>
      <c r="P9" s="5"/>
      <c r="Q9" s="30"/>
      <c r="R9" s="5"/>
      <c r="S9" s="17"/>
      <c r="T9" s="13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5"/>
      <c r="AJ9" s="8"/>
      <c r="AK9" s="8"/>
      <c r="AM9" s="19" t="str">
        <f>IF(E9="","",IF(EXACT(E9,"Ε")=TRUE,"J","L"))</f>
        <v/>
      </c>
      <c r="AN9" s="20"/>
      <c r="AO9" s="20"/>
      <c r="AP9" s="20"/>
      <c r="AQ9" s="20"/>
      <c r="AR9" s="20"/>
      <c r="AS9" s="20"/>
      <c r="AT9" s="20"/>
      <c r="AU9" s="20"/>
      <c r="AV9" s="20"/>
      <c r="AW9" s="8"/>
      <c r="AX9" s="8"/>
      <c r="AY9" s="8"/>
      <c r="AZ9"/>
    </row>
    <row r="10" spans="1:52" ht="26.25" customHeight="1" thickBot="1">
      <c r="A10" s="30"/>
      <c r="B10" s="30"/>
      <c r="C10" s="24"/>
      <c r="D10" s="2">
        <v>2</v>
      </c>
      <c r="E10" s="29"/>
      <c r="F10" s="29"/>
      <c r="G10" s="29"/>
      <c r="H10" s="29"/>
      <c r="I10" s="29"/>
      <c r="J10" s="29"/>
      <c r="K10" s="29"/>
      <c r="L10" s="29"/>
      <c r="M10" s="29"/>
      <c r="N10" s="5"/>
      <c r="O10" s="26"/>
      <c r="P10" s="5"/>
      <c r="Q10" s="30"/>
      <c r="R10" s="5"/>
      <c r="S10" s="17">
        <v>2</v>
      </c>
      <c r="T10" s="14" t="str">
        <f>IF(E10="","",IF(EXACT(E10,"Λ")=TRUE,"J","L"))</f>
        <v/>
      </c>
      <c r="U10" s="14" t="str">
        <f>IF(F10="","",IF(EXACT(F10,"Ο")=TRUE,"J","L"))</f>
        <v/>
      </c>
      <c r="V10" s="14" t="str">
        <f>IF(G10="","",IF(EXACT(G10,"Υ")=TRUE,"J","L"))</f>
        <v/>
      </c>
      <c r="W10" s="14" t="str">
        <f>IF(H10="","",IF(EXACT(H10,"Λ")=TRUE,"J","L"))</f>
        <v/>
      </c>
      <c r="X10" s="14" t="str">
        <f>IF(I10="","",IF(EXACT(I10,"Ο")=TRUE,"J","L"))</f>
        <v/>
      </c>
      <c r="Y10" s="14" t="str">
        <f>IF(J10="","",IF(EXACT(J10,"Υ")=TRUE,"J","L"))</f>
        <v/>
      </c>
      <c r="Z10" s="14" t="str">
        <f>IF(K10="","",IF(EXACT(K10,"Δ")=TRUE,"J","L"))</f>
        <v/>
      </c>
      <c r="AA10" s="14" t="str">
        <f>IF(L10="","",IF(EXACT(L10,"Ι")=TRUE,"J","L"))</f>
        <v/>
      </c>
      <c r="AB10" s="14" t="str">
        <f>IF(M10="","",IF(EXACT(M10,"Α")=TRUE,"J","L"))</f>
        <v/>
      </c>
      <c r="AC10" s="14"/>
      <c r="AD10" s="14"/>
      <c r="AE10" s="14"/>
      <c r="AF10" s="14"/>
      <c r="AG10" s="14"/>
      <c r="AH10" s="14"/>
      <c r="AI10" s="15"/>
      <c r="AJ10" s="8">
        <f>COUNTIF(T10:AB10,"J")</f>
        <v>0</v>
      </c>
      <c r="AK10" s="8" t="str">
        <f>IF(AJ10=9,"J","L")</f>
        <v>L</v>
      </c>
      <c r="AM10" s="20" t="str">
        <f>IF(E10="","",IF(EXACT(E10,"Λ")=TRUE,"J","L"))</f>
        <v/>
      </c>
      <c r="AN10" s="20"/>
      <c r="AO10" s="20"/>
      <c r="AP10" s="20"/>
      <c r="AQ10" s="20"/>
      <c r="AR10" s="20"/>
      <c r="AS10" s="20"/>
      <c r="AT10" s="20"/>
      <c r="AU10" s="20"/>
      <c r="AV10" s="20"/>
      <c r="AW10" s="8"/>
      <c r="AX10" s="8"/>
      <c r="AY10" s="8"/>
      <c r="AZ10"/>
    </row>
    <row r="11" spans="1:52" ht="26.25" customHeight="1" thickBot="1">
      <c r="A11" s="30"/>
      <c r="B11" s="30"/>
      <c r="C11" s="24"/>
      <c r="D11" s="2"/>
      <c r="E11" s="29"/>
      <c r="F11" s="5"/>
      <c r="G11" s="5"/>
      <c r="H11" s="5"/>
      <c r="I11" s="5"/>
      <c r="J11" s="5"/>
      <c r="K11" s="5"/>
      <c r="L11" s="5"/>
      <c r="M11" s="5"/>
      <c r="N11" s="5"/>
      <c r="O11" s="26"/>
      <c r="P11" s="5"/>
      <c r="Q11" s="30"/>
      <c r="R11" s="5"/>
      <c r="S11" s="17"/>
      <c r="T11" s="13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5"/>
      <c r="AJ11" s="8"/>
      <c r="AK11" s="8"/>
      <c r="AM11" s="20" t="str">
        <f>IF(E11="","",IF(EXACT(E11,"Ι")=TRUE,"J","L"))</f>
        <v/>
      </c>
      <c r="AN11" s="20"/>
      <c r="AO11" s="20"/>
      <c r="AP11" s="20"/>
      <c r="AQ11" s="20"/>
      <c r="AR11" s="20"/>
      <c r="AS11" s="20"/>
      <c r="AT11" s="20"/>
      <c r="AU11" s="20"/>
      <c r="AV11" s="20"/>
      <c r="AW11" s="8"/>
      <c r="AX11" s="8"/>
      <c r="AY11" s="8"/>
      <c r="AZ11"/>
    </row>
    <row r="12" spans="1:52" ht="26.25" customHeight="1" thickBot="1">
      <c r="A12" s="30"/>
      <c r="B12" s="30"/>
      <c r="C12" s="24"/>
      <c r="D12" s="2">
        <v>3</v>
      </c>
      <c r="E12" s="29"/>
      <c r="F12" s="29"/>
      <c r="G12" s="29"/>
      <c r="H12" s="29"/>
      <c r="I12" s="29"/>
      <c r="J12" s="29"/>
      <c r="K12" s="29"/>
      <c r="L12" s="5"/>
      <c r="M12" s="5"/>
      <c r="N12" s="5"/>
      <c r="O12" s="26"/>
      <c r="P12" s="5"/>
      <c r="Q12" s="30"/>
      <c r="R12" s="5"/>
      <c r="S12" s="17">
        <v>3</v>
      </c>
      <c r="T12" s="14" t="str">
        <f>IF(E12="","",IF(EXACT(E12,"Δ")=TRUE,"J","L"))</f>
        <v/>
      </c>
      <c r="U12" s="14" t="str">
        <f>IF(F12="","",IF(EXACT(F12,"Α")=TRUE,"J","L"))</f>
        <v/>
      </c>
      <c r="V12" s="14" t="str">
        <f>IF(G12="","",IF(EXACT(G12,"Χ")=TRUE,"J","L"))</f>
        <v/>
      </c>
      <c r="W12" s="14" t="str">
        <f>IF(H12="","",IF(EXACT(H12,"Τ")=TRUE,"J","L"))</f>
        <v/>
      </c>
      <c r="X12" s="14" t="str">
        <f>IF(I12="","",IF(EXACT(I12,"Υ")=TRUE,"J","L"))</f>
        <v/>
      </c>
      <c r="Y12" s="14" t="str">
        <f>IF(J12="","",IF(EXACT(J12,"Λ")=TRUE,"J","L"))</f>
        <v/>
      </c>
      <c r="Z12" s="14" t="str">
        <f>IF(K12="","",IF(EXACT(K12,"Α")=TRUE,"J","L"))</f>
        <v/>
      </c>
      <c r="AA12" s="14" t="str">
        <f>IF(L12="","",IF(EXACT(L12,"Σ")=TRUE,"J","L"))</f>
        <v/>
      </c>
      <c r="AB12" s="14" t="str">
        <f>IF(M12="","",IF(EXACT(M12,"Ι")=TRUE,"J","L"))</f>
        <v/>
      </c>
      <c r="AC12" s="14"/>
      <c r="AD12" s="14"/>
      <c r="AE12" s="14"/>
      <c r="AF12" s="14"/>
      <c r="AG12" s="14"/>
      <c r="AH12" s="14"/>
      <c r="AI12" s="15"/>
      <c r="AJ12" s="8">
        <f>COUNTIF(T12:AB12,"J")</f>
        <v>0</v>
      </c>
      <c r="AK12" s="8" t="str">
        <f>IF(AJ12=7,"J","L")</f>
        <v>L</v>
      </c>
      <c r="AM12" s="20" t="str">
        <f>IF(E12="","",IF(EXACT(E12,"Δ")=TRUE,"J","L"))</f>
        <v/>
      </c>
      <c r="AN12" s="20"/>
      <c r="AO12" s="20"/>
      <c r="AP12" s="20"/>
      <c r="AQ12" s="20"/>
      <c r="AR12" s="20"/>
      <c r="AS12" s="20"/>
      <c r="AT12" s="20"/>
      <c r="AU12" s="20"/>
      <c r="AV12" s="20"/>
      <c r="AW12" s="8"/>
      <c r="AX12" s="8"/>
      <c r="AY12" s="8"/>
      <c r="AZ12"/>
    </row>
    <row r="13" spans="1:52" ht="26.25" customHeight="1" thickBot="1">
      <c r="A13" s="30"/>
      <c r="B13" s="30"/>
      <c r="C13" s="24"/>
      <c r="D13" s="2"/>
      <c r="E13" s="29"/>
      <c r="F13" s="2"/>
      <c r="G13" s="2"/>
      <c r="H13" s="2"/>
      <c r="I13" s="2"/>
      <c r="J13" s="2"/>
      <c r="K13" s="2"/>
      <c r="L13" s="2"/>
      <c r="M13" s="2"/>
      <c r="N13" s="2"/>
      <c r="O13" s="24"/>
      <c r="P13" s="2"/>
      <c r="Q13" s="30"/>
      <c r="R13" s="2"/>
      <c r="S13" s="18"/>
      <c r="T13" s="16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5"/>
      <c r="AJ13" s="8"/>
      <c r="AK13" s="8"/>
      <c r="AM13" s="20" t="str">
        <f>IF(E13="","",IF(EXACT(E13,"Ο")=TRUE,"J","L"))</f>
        <v/>
      </c>
      <c r="AN13" s="20"/>
      <c r="AO13" s="20"/>
      <c r="AP13" s="20"/>
      <c r="AQ13" s="20"/>
      <c r="AR13" s="20"/>
      <c r="AS13" s="20"/>
      <c r="AT13" s="20"/>
      <c r="AU13" s="20"/>
      <c r="AV13" s="20"/>
      <c r="AW13" s="8"/>
      <c r="AX13" s="8"/>
      <c r="AY13" s="8"/>
      <c r="AZ13"/>
    </row>
    <row r="14" spans="1:52" ht="26.25" customHeight="1" thickBot="1">
      <c r="A14" s="30"/>
      <c r="B14" s="30"/>
      <c r="C14" s="24"/>
      <c r="D14" s="2">
        <v>4</v>
      </c>
      <c r="E14" s="29"/>
      <c r="F14" s="29"/>
      <c r="G14" s="29"/>
      <c r="H14" s="29"/>
      <c r="I14" s="29"/>
      <c r="J14" s="29"/>
      <c r="K14" s="29"/>
      <c r="L14" s="29"/>
      <c r="M14" s="2"/>
      <c r="N14" s="2"/>
      <c r="O14" s="24"/>
      <c r="P14" s="2"/>
      <c r="Q14" s="30"/>
      <c r="R14" s="2"/>
      <c r="S14" s="18">
        <v>4</v>
      </c>
      <c r="T14" s="14" t="str">
        <f>IF(E14="","",IF(EXACT(E14,"Ν")=TRUE,"J","L"))</f>
        <v/>
      </c>
      <c r="U14" s="14" t="str">
        <f>IF(F14="","",IF(EXACT(F14,"Α")=TRUE,"J","L"))</f>
        <v/>
      </c>
      <c r="V14" s="14" t="str">
        <f>IF(G14="","",IF(EXACT(G14,"Υ")=TRUE,"J","L"))</f>
        <v/>
      </c>
      <c r="W14" s="14" t="str">
        <f>IF(H14="","",IF(EXACT(H14,"Τ")=TRUE,"J","L"))</f>
        <v/>
      </c>
      <c r="X14" s="14" t="str">
        <f>IF(I14="","",IF(EXACT(I14,"Ι")=TRUE,"J","L"))</f>
        <v/>
      </c>
      <c r="Y14" s="14" t="str">
        <f>IF(J14="","",IF(EXACT(J14,"Κ")=TRUE,"J","L"))</f>
        <v/>
      </c>
      <c r="Z14" s="14" t="str">
        <f>IF(K14="","",IF(EXACT(K14,"Ο")=TRUE,"J","L"))</f>
        <v/>
      </c>
      <c r="AA14" s="14" t="str">
        <f>IF(L14="","",IF(EXACT(L14,"Σ")=TRUE,"J","L"))</f>
        <v/>
      </c>
      <c r="AB14" s="14" t="str">
        <f>IF(M14="","",IF(EXACT(M14,"Ι")=TRUE,"J","L"))</f>
        <v/>
      </c>
      <c r="AC14" s="14"/>
      <c r="AD14" s="14"/>
      <c r="AE14" s="14"/>
      <c r="AF14" s="14"/>
      <c r="AG14" s="14"/>
      <c r="AH14" s="14"/>
      <c r="AI14" s="15"/>
      <c r="AJ14" s="8">
        <f>COUNTIF(T14:AA14,"J")</f>
        <v>0</v>
      </c>
      <c r="AK14" s="8" t="str">
        <f>IF(AJ14=8,"J","L")</f>
        <v>L</v>
      </c>
      <c r="AM14" s="20" t="str">
        <f>IF(E14="","",IF(EXACT(E14,"Ν")=TRUE,"J","L"))</f>
        <v/>
      </c>
      <c r="AN14" s="20"/>
      <c r="AO14" s="20"/>
      <c r="AP14" s="20"/>
      <c r="AQ14" s="20"/>
      <c r="AR14" s="20"/>
      <c r="AS14" s="20"/>
      <c r="AT14" s="20"/>
      <c r="AU14" s="20"/>
      <c r="AV14" s="20"/>
      <c r="AW14" s="8"/>
      <c r="AX14" s="8"/>
      <c r="AY14" s="8"/>
      <c r="AZ14"/>
    </row>
    <row r="15" spans="1:52" ht="26.25" customHeight="1" thickBot="1">
      <c r="A15" s="30"/>
      <c r="B15" s="30"/>
      <c r="C15" s="24"/>
      <c r="D15" s="2"/>
      <c r="E15" s="29"/>
      <c r="F15" s="2"/>
      <c r="G15" s="2"/>
      <c r="H15" s="2"/>
      <c r="I15" s="2"/>
      <c r="J15" s="2"/>
      <c r="K15" s="2"/>
      <c r="L15" s="2"/>
      <c r="M15" s="2"/>
      <c r="N15" s="2"/>
      <c r="O15" s="24"/>
      <c r="P15" s="2"/>
      <c r="Q15" s="30"/>
      <c r="R15" s="2"/>
      <c r="S15" s="17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5"/>
      <c r="AJ15" s="8"/>
      <c r="AK15" s="8"/>
      <c r="AM15" s="20" t="str">
        <f>IF(E15="","",IF(EXACT(E15,"Ι")=TRUE,"J","L"))</f>
        <v/>
      </c>
      <c r="AN15" s="20"/>
      <c r="AO15" s="20"/>
      <c r="AP15" s="20"/>
      <c r="AQ15" s="20"/>
      <c r="AR15" s="20"/>
      <c r="AS15" s="20"/>
      <c r="AT15" s="20"/>
      <c r="AU15" s="20"/>
      <c r="AV15" s="20"/>
      <c r="AW15" s="8"/>
      <c r="AX15" s="8"/>
      <c r="AY15" s="8"/>
      <c r="AZ15"/>
    </row>
    <row r="16" spans="1:52" ht="26.25" customHeight="1" thickBot="1">
      <c r="A16" s="30"/>
      <c r="B16" s="30"/>
      <c r="C16" s="24"/>
      <c r="D16" s="2">
        <v>5</v>
      </c>
      <c r="E16" s="29"/>
      <c r="F16" s="29"/>
      <c r="G16" s="29"/>
      <c r="H16" s="29"/>
      <c r="I16" s="29"/>
      <c r="J16" s="29"/>
      <c r="K16" s="29"/>
      <c r="L16" s="29"/>
      <c r="M16" s="29"/>
      <c r="N16" s="2"/>
      <c r="O16" s="24"/>
      <c r="P16" s="2"/>
      <c r="Q16" s="30"/>
      <c r="R16" s="2"/>
      <c r="S16" s="17">
        <v>5</v>
      </c>
      <c r="T16" s="14" t="str">
        <f>IF(E16="","",IF(EXACT(E16,"Α")=TRUE,"J","L"))</f>
        <v/>
      </c>
      <c r="U16" s="14" t="str">
        <f>IF(F16="","",IF(EXACT(F16,"Ε")=TRUE,"J","L"))</f>
        <v/>
      </c>
      <c r="V16" s="14" t="str">
        <f>IF(G16="","",IF(EXACT(G16,"Ρ")=TRUE,"J","L"))</f>
        <v/>
      </c>
      <c r="W16" s="14" t="str">
        <f>IF(H16="","",IF(EXACT(H16,"Ο")=TRUE,"J","L"))</f>
        <v/>
      </c>
      <c r="X16" s="14" t="str">
        <f>IF(I16="","",IF(EXACT(I16,"Π")=TRUE,"J","L"))</f>
        <v/>
      </c>
      <c r="Y16" s="14" t="str">
        <f>IF(J16="","",IF(EXACT(J16,"Λ")=TRUE,"J","L"))</f>
        <v/>
      </c>
      <c r="Z16" s="14" t="str">
        <f>IF(K16="","",IF(EXACT(K16,"Α")=TRUE,"J","L"))</f>
        <v/>
      </c>
      <c r="AA16" s="14" t="str">
        <f>IF(L16="","",IF(EXACT(L16,"Ν")=TRUE,"J","L"))</f>
        <v/>
      </c>
      <c r="AB16" s="14" t="str">
        <f>IF(M16="","",IF(EXACT(M16,"Ο")=TRUE,"J","L"))</f>
        <v/>
      </c>
      <c r="AC16" s="14"/>
      <c r="AD16" s="14"/>
      <c r="AE16" s="14"/>
      <c r="AF16" s="14"/>
      <c r="AG16" s="14"/>
      <c r="AH16" s="14"/>
      <c r="AI16" s="15"/>
      <c r="AJ16" s="8">
        <f>COUNTIF(T16:AA16,"J")</f>
        <v>0</v>
      </c>
      <c r="AK16" s="8" t="str">
        <f>IF(AJ16=8,"J","L")</f>
        <v>L</v>
      </c>
      <c r="AM16" s="20" t="str">
        <f>IF(E16="","",IF(EXACT(E16,"Α")=TRUE,"J","L"))</f>
        <v/>
      </c>
      <c r="AN16" s="20"/>
      <c r="AO16" s="20"/>
      <c r="AP16" s="20"/>
      <c r="AQ16" s="20"/>
      <c r="AR16" s="20"/>
      <c r="AS16" s="20"/>
      <c r="AT16" s="20"/>
      <c r="AU16" s="20"/>
      <c r="AV16" s="20"/>
      <c r="AW16" s="8"/>
      <c r="AX16" s="8"/>
      <c r="AY16" s="8"/>
      <c r="AZ16"/>
    </row>
    <row r="17" spans="1:52" ht="16.5" thickBot="1">
      <c r="A17" s="30"/>
      <c r="B17" s="30"/>
      <c r="C17" s="24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4"/>
      <c r="P17" s="2"/>
      <c r="Q17" s="30"/>
      <c r="R17" s="2"/>
      <c r="S17" s="17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5"/>
      <c r="AJ17" s="8"/>
      <c r="AK17" s="8"/>
      <c r="AM17" s="20" t="str">
        <f>IF(E17="","",IF(EXACT(E17,"Α")=TRUE,"J","L"))</f>
        <v/>
      </c>
      <c r="AN17" s="21"/>
      <c r="AO17" s="21"/>
      <c r="AP17" s="21"/>
      <c r="AQ17" s="21"/>
      <c r="AR17" s="21"/>
      <c r="AS17" s="21"/>
      <c r="AT17" s="21"/>
      <c r="AU17" s="21"/>
      <c r="AV17" s="21"/>
      <c r="AW17" s="8"/>
      <c r="AX17" s="8"/>
      <c r="AY17" s="8"/>
      <c r="AZ17"/>
    </row>
    <row r="18" spans="1:52" ht="15.75">
      <c r="A18" s="30"/>
      <c r="B18" s="30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"/>
      <c r="Q18" s="30"/>
      <c r="R18" s="2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1">
        <f>COUNTIF(AK8:AK17,"J")</f>
        <v>0</v>
      </c>
      <c r="AM18" s="11">
        <f>COUNTIF(AM8:AM17,"J")</f>
        <v>0</v>
      </c>
      <c r="AN18" s="11"/>
      <c r="AO18" s="8"/>
      <c r="AP18" s="8"/>
      <c r="AQ18" s="8"/>
      <c r="AR18" s="8"/>
      <c r="AS18" s="8"/>
      <c r="AT18" s="8"/>
      <c r="AU18" s="8"/>
      <c r="AV18" s="8"/>
      <c r="AW18" s="8" t="s">
        <v>9</v>
      </c>
      <c r="AX18" s="8"/>
      <c r="AY18" s="8"/>
      <c r="AZ18"/>
    </row>
    <row r="19" spans="1:52" ht="16.5" thickBot="1">
      <c r="A19" s="30"/>
      <c r="B19" s="30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30"/>
      <c r="R19" s="2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1">
        <f>COUNTIF(AM19:AV19,"J")</f>
        <v>0</v>
      </c>
      <c r="AM19" s="12" t="str">
        <f>IF(AM18=9,"J","L")</f>
        <v>L</v>
      </c>
      <c r="AN19" s="12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/>
    </row>
    <row r="20" spans="1:52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AK20" s="6">
        <f>AK18+AK19</f>
        <v>0</v>
      </c>
      <c r="AZ20"/>
    </row>
    <row r="21" spans="1:52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AK21" s="1">
        <v>6</v>
      </c>
      <c r="AL21" s="1" t="s">
        <v>12</v>
      </c>
      <c r="AZ21"/>
    </row>
    <row r="22" spans="1:52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AK22" s="23" t="str">
        <f>IF(AK20=AK21,"J","L")</f>
        <v>L</v>
      </c>
      <c r="AZ22"/>
    </row>
    <row r="23" spans="1:52" ht="31.5">
      <c r="A23" s="30"/>
      <c r="B23" s="32" t="str">
        <f>IF(AK22="J", "Συγχαρητήρια!!! Έλυσες σωστά το σταυρόλεξο.","")</f>
        <v/>
      </c>
      <c r="C23" s="30"/>
      <c r="D23" s="33"/>
      <c r="E23" s="33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/>
    </row>
    <row r="24" spans="1:52" ht="24">
      <c r="A24" s="30"/>
      <c r="B24" s="30"/>
      <c r="C24" s="30"/>
      <c r="D24" s="33"/>
      <c r="E24" s="33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/>
    </row>
    <row r="25" spans="1:52" ht="24">
      <c r="D25" s="28"/>
      <c r="N25" s="38"/>
      <c r="W25"/>
      <c r="AZ25"/>
    </row>
    <row r="26" spans="1:52" ht="24.75">
      <c r="D26" s="27"/>
    </row>
    <row r="27" spans="1:52" ht="24">
      <c r="D27" s="28"/>
      <c r="E27" s="28"/>
    </row>
    <row r="28" spans="1:52" ht="24">
      <c r="D28" s="28"/>
      <c r="E28" s="28"/>
    </row>
    <row r="29" spans="1:52" ht="24">
      <c r="D29" s="28"/>
    </row>
    <row r="30" spans="1:52" ht="24">
      <c r="D30" s="28"/>
    </row>
    <row r="31" spans="1:52" ht="24">
      <c r="D31" s="28"/>
    </row>
    <row r="32" spans="1:52" ht="24">
      <c r="D32" s="28"/>
    </row>
    <row r="33" spans="4:4" ht="24">
      <c r="D33" s="28"/>
    </row>
    <row r="34" spans="4:4" ht="24">
      <c r="D34" s="28"/>
    </row>
    <row r="35" spans="4:4" ht="24">
      <c r="D35" s="28"/>
    </row>
    <row r="36" spans="4:4" ht="24">
      <c r="D36" s="28"/>
    </row>
    <row r="37" spans="4:4" ht="24">
      <c r="D37" s="28"/>
    </row>
    <row r="38" spans="4:4" ht="24">
      <c r="D38" s="28"/>
    </row>
    <row r="39" spans="4:4" ht="24">
      <c r="D39" s="28"/>
    </row>
    <row r="40" spans="4:4" ht="24">
      <c r="D40" s="28"/>
    </row>
    <row r="41" spans="4:4" ht="24">
      <c r="D41" s="28"/>
    </row>
  </sheetData>
  <sheetProtection password="C613" sheet="1" objects="1" scenarios="1"/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Z41"/>
  <sheetViews>
    <sheetView workbookViewId="0">
      <selection sqref="A1:XFD1048576"/>
    </sheetView>
  </sheetViews>
  <sheetFormatPr defaultRowHeight="15"/>
  <cols>
    <col min="1" max="1" width="3.140625" style="1" customWidth="1"/>
    <col min="2" max="2" width="3.42578125" style="1" customWidth="1"/>
    <col min="3" max="3" width="2" style="1" customWidth="1"/>
    <col min="4" max="14" width="5.140625" style="1" customWidth="1"/>
    <col min="15" max="15" width="2.5703125" style="1" customWidth="1"/>
    <col min="16" max="19" width="5.140625" style="1" customWidth="1"/>
    <col min="20" max="35" width="3" style="1" customWidth="1"/>
    <col min="36" max="37" width="2.85546875" style="1" customWidth="1"/>
    <col min="38" max="38" width="6.85546875" style="1" customWidth="1"/>
    <col min="39" max="48" width="3.140625" style="1" customWidth="1"/>
    <col min="49" max="16384" width="9.140625" style="1"/>
  </cols>
  <sheetData>
    <row r="1" spans="1:52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</row>
    <row r="2" spans="1:52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</row>
    <row r="3" spans="1:52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52">
      <c r="A4" s="30"/>
      <c r="B4" s="30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30"/>
      <c r="R4" s="9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8" t="s">
        <v>7</v>
      </c>
      <c r="AK4" s="7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</row>
    <row r="5" spans="1:52" ht="18.75">
      <c r="A5" s="30"/>
      <c r="B5" s="30"/>
      <c r="C5" s="9"/>
      <c r="D5" s="31" t="s">
        <v>13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30"/>
      <c r="R5" s="9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 t="s">
        <v>8</v>
      </c>
      <c r="AK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34"/>
    </row>
    <row r="6" spans="1:52" ht="9.75" customHeight="1">
      <c r="A6" s="30"/>
      <c r="B6" s="30"/>
      <c r="C6" s="24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4"/>
      <c r="Q6" s="30"/>
      <c r="R6" s="2"/>
      <c r="S6" s="10"/>
      <c r="T6" s="10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 t="s">
        <v>11</v>
      </c>
      <c r="AK6" s="8"/>
      <c r="AM6" s="8" t="s">
        <v>5</v>
      </c>
      <c r="AN6" s="8" t="s">
        <v>3</v>
      </c>
      <c r="AO6" s="8" t="s">
        <v>6</v>
      </c>
      <c r="AP6" s="8" t="s">
        <v>1</v>
      </c>
      <c r="AQ6" s="8" t="s">
        <v>2</v>
      </c>
      <c r="AR6" s="8" t="s">
        <v>3</v>
      </c>
      <c r="AS6" s="8"/>
      <c r="AT6" s="8"/>
      <c r="AU6" s="8"/>
      <c r="AV6" s="8"/>
      <c r="AW6" s="8"/>
      <c r="AX6" s="8"/>
      <c r="AY6" s="8"/>
      <c r="AZ6"/>
    </row>
    <row r="7" spans="1:52" ht="26.25" customHeight="1" thickBot="1">
      <c r="A7" s="30"/>
      <c r="B7" s="30"/>
      <c r="C7" s="24"/>
      <c r="D7" s="2"/>
      <c r="E7" s="22">
        <v>1</v>
      </c>
      <c r="F7" s="22"/>
      <c r="G7" s="2"/>
      <c r="H7" s="2"/>
      <c r="I7" s="2"/>
      <c r="J7" s="2"/>
      <c r="K7" s="2"/>
      <c r="L7" s="3" t="s">
        <v>0</v>
      </c>
      <c r="M7" s="2"/>
      <c r="N7" s="2"/>
      <c r="O7" s="24"/>
      <c r="P7" s="2"/>
      <c r="Q7" s="30"/>
      <c r="R7" s="2"/>
      <c r="S7" s="8" t="s">
        <v>4</v>
      </c>
      <c r="T7" s="10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 t="s">
        <v>10</v>
      </c>
      <c r="AK7" s="8"/>
      <c r="AM7" s="8">
        <v>1</v>
      </c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/>
    </row>
    <row r="8" spans="1:52" ht="26.25" customHeight="1" thickBot="1">
      <c r="A8" s="30"/>
      <c r="B8" s="30"/>
      <c r="C8" s="24"/>
      <c r="D8" s="22">
        <v>1</v>
      </c>
      <c r="E8" s="29"/>
      <c r="F8" s="29"/>
      <c r="G8" s="29"/>
      <c r="H8" s="29"/>
      <c r="I8" s="29"/>
      <c r="J8" s="29"/>
      <c r="K8" s="29"/>
      <c r="L8" s="5"/>
      <c r="M8" s="5"/>
      <c r="N8" s="5"/>
      <c r="O8" s="26"/>
      <c r="P8" s="5"/>
      <c r="Q8" s="30"/>
      <c r="R8" s="5"/>
      <c r="S8" s="17">
        <v>1</v>
      </c>
      <c r="T8" s="14" t="str">
        <f>IF(E8="","",IF(EXACT(E8,"Χ")=TRUE,"J","L"))</f>
        <v/>
      </c>
      <c r="U8" s="14" t="str">
        <f>IF(F8="","",IF(EXACT(F8,"Ρ")=TRUE,"J","L"))</f>
        <v/>
      </c>
      <c r="V8" s="14" t="str">
        <f>IF(G8="","",IF(EXACT(G8,"Η")=TRUE,"J","L"))</f>
        <v/>
      </c>
      <c r="W8" s="14" t="str">
        <f>IF(H8="","",IF(EXACT(H8,"Μ")=TRUE,"J","L"))</f>
        <v/>
      </c>
      <c r="X8" s="14" t="str">
        <f>IF(I8="","",IF(EXACT(I8,"Α")=TRUE,"J","L"))</f>
        <v/>
      </c>
      <c r="Y8" s="14" t="str">
        <f>IF(J8="","",IF(EXACT(J8,"Τ")=TRUE,"J","L"))</f>
        <v/>
      </c>
      <c r="Z8" s="14" t="str">
        <f>IF(K8="","",IF(EXACT(K8,"Α")=TRUE,"J","L"))</f>
        <v/>
      </c>
      <c r="AA8" s="14" t="str">
        <f t="shared" ref="AA8:AG8" si="0">IF(L8="","",IF(EXACT(L8,"Ε")=TRUE,"J","L"))</f>
        <v/>
      </c>
      <c r="AB8" s="14" t="str">
        <f t="shared" si="0"/>
        <v/>
      </c>
      <c r="AC8" s="14" t="str">
        <f t="shared" si="0"/>
        <v/>
      </c>
      <c r="AD8" s="14" t="str">
        <f t="shared" si="0"/>
        <v/>
      </c>
      <c r="AE8" s="14" t="str">
        <f t="shared" si="0"/>
        <v/>
      </c>
      <c r="AF8" s="14" t="str">
        <f t="shared" si="0"/>
        <v/>
      </c>
      <c r="AG8" s="14" t="str">
        <f t="shared" si="0"/>
        <v/>
      </c>
      <c r="AH8" s="14"/>
      <c r="AI8" s="15"/>
      <c r="AJ8" s="8">
        <f>COUNTIF(T8:Z8,"J")</f>
        <v>0</v>
      </c>
      <c r="AK8" s="8" t="str">
        <f>IF(AJ8=7,"J","L")</f>
        <v>L</v>
      </c>
      <c r="AM8" s="19" t="str">
        <f>IF(E8="","",IF(EXACT(E8,"Χ")=TRUE,"J","L"))</f>
        <v/>
      </c>
      <c r="AN8" s="19"/>
      <c r="AO8" s="19"/>
      <c r="AP8" s="19"/>
      <c r="AQ8" s="19"/>
      <c r="AR8" s="19"/>
      <c r="AS8" s="19"/>
      <c r="AT8" s="19"/>
      <c r="AU8" s="19"/>
      <c r="AV8" s="19"/>
      <c r="AW8" s="8"/>
      <c r="AX8" s="8"/>
      <c r="AY8" s="8"/>
      <c r="AZ8" s="34"/>
    </row>
    <row r="9" spans="1:52" ht="26.25" customHeight="1" thickBot="1">
      <c r="A9" s="30"/>
      <c r="B9" s="30"/>
      <c r="C9" s="24"/>
      <c r="D9" s="2"/>
      <c r="E9" s="29"/>
      <c r="F9" s="5"/>
      <c r="G9" s="5"/>
      <c r="H9" s="5"/>
      <c r="I9" s="5"/>
      <c r="J9" s="5"/>
      <c r="K9" s="5"/>
      <c r="L9" s="5"/>
      <c r="M9" s="5"/>
      <c r="N9" s="5"/>
      <c r="O9" s="26"/>
      <c r="P9" s="5"/>
      <c r="Q9" s="30"/>
      <c r="R9" s="5"/>
      <c r="S9" s="17"/>
      <c r="T9" s="13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5"/>
      <c r="AJ9" s="8"/>
      <c r="AK9" s="8"/>
      <c r="AM9" s="19" t="str">
        <f>IF(E9="","",IF(EXACT(E9,"Α")=TRUE,"J","L"))</f>
        <v/>
      </c>
      <c r="AN9" s="20"/>
      <c r="AO9" s="20"/>
      <c r="AP9" s="20"/>
      <c r="AQ9" s="20"/>
      <c r="AR9" s="20"/>
      <c r="AS9" s="20"/>
      <c r="AT9" s="20"/>
      <c r="AU9" s="20"/>
      <c r="AV9" s="20"/>
      <c r="AW9" s="8"/>
      <c r="AX9" s="8"/>
      <c r="AY9" s="8"/>
      <c r="AZ9" s="34"/>
    </row>
    <row r="10" spans="1:52" ht="26.25" customHeight="1" thickBot="1">
      <c r="A10" s="30"/>
      <c r="B10" s="30"/>
      <c r="C10" s="24"/>
      <c r="D10" s="2">
        <v>2</v>
      </c>
      <c r="E10" s="29"/>
      <c r="F10" s="29"/>
      <c r="G10" s="29"/>
      <c r="H10" s="29"/>
      <c r="I10" s="29"/>
      <c r="J10" s="29"/>
      <c r="K10" s="29"/>
      <c r="L10" s="29"/>
      <c r="M10" s="29"/>
      <c r="N10" s="5"/>
      <c r="O10" s="26"/>
      <c r="P10" s="5"/>
      <c r="Q10" s="30"/>
      <c r="R10" s="5"/>
      <c r="S10" s="17">
        <v>2</v>
      </c>
      <c r="T10" s="14" t="str">
        <f>IF(E10="","",IF(EXACT(E10,"Ρ")=TRUE,"J","L"))</f>
        <v/>
      </c>
      <c r="U10" s="14" t="str">
        <f>IF(F10="","",IF(EXACT(F10,"Α")=TRUE,"J","L"))</f>
        <v/>
      </c>
      <c r="V10" s="14" t="str">
        <f>IF(G10="","",IF(EXACT(G10,"Δ")=TRUE,"J","L"))</f>
        <v/>
      </c>
      <c r="W10" s="14" t="str">
        <f>IF(H10="","",IF(EXACT(H10,"Ι")=TRUE,"J","L"))</f>
        <v/>
      </c>
      <c r="X10" s="14" t="str">
        <f>IF(I10="","",IF(EXACT(I10,"Ο")=TRUE,"J","L"))</f>
        <v/>
      </c>
      <c r="Y10" s="14" t="str">
        <f>IF(J10="","",IF(EXACT(J10,"Φ")=TRUE,"J","L"))</f>
        <v/>
      </c>
      <c r="Z10" s="14" t="str">
        <f>IF(K10="","",IF(EXACT(K10,"Ω")=TRUE,"J","L"))</f>
        <v/>
      </c>
      <c r="AA10" s="14" t="str">
        <f>IF(L10="","",IF(EXACT(L10,"Ν")=TRUE,"J","L"))</f>
        <v/>
      </c>
      <c r="AB10" s="14" t="str">
        <f>IF(M10="","",IF(EXACT(M10,"Ο")=TRUE,"J","L"))</f>
        <v/>
      </c>
      <c r="AC10" s="14"/>
      <c r="AD10" s="14"/>
      <c r="AE10" s="14"/>
      <c r="AF10" s="14"/>
      <c r="AG10" s="14"/>
      <c r="AH10" s="14"/>
      <c r="AI10" s="15"/>
      <c r="AJ10" s="8">
        <f>COUNTIF(T10:AB10,"J")</f>
        <v>0</v>
      </c>
      <c r="AK10" s="8" t="str">
        <f>IF(AJ10=9,"J","L")</f>
        <v>L</v>
      </c>
      <c r="AM10" s="20" t="str">
        <f>IF(E10="","",IF(EXACT(E10,"Ρ")=TRUE,"J","L"))</f>
        <v/>
      </c>
      <c r="AN10" s="20"/>
      <c r="AO10" s="20"/>
      <c r="AP10" s="20"/>
      <c r="AQ10" s="20"/>
      <c r="AR10" s="20"/>
      <c r="AS10" s="20"/>
      <c r="AT10" s="20"/>
      <c r="AU10" s="20"/>
      <c r="AV10" s="20"/>
      <c r="AW10" s="8"/>
      <c r="AX10" s="8"/>
      <c r="AY10" s="8"/>
      <c r="AZ10"/>
    </row>
    <row r="11" spans="1:52" ht="26.25" customHeight="1" thickBot="1">
      <c r="A11" s="30"/>
      <c r="B11" s="30"/>
      <c r="C11" s="24"/>
      <c r="D11" s="2"/>
      <c r="E11" s="29"/>
      <c r="F11" s="5"/>
      <c r="G11" s="5"/>
      <c r="H11" s="5"/>
      <c r="I11" s="5"/>
      <c r="J11" s="5"/>
      <c r="K11" s="5"/>
      <c r="L11" s="5"/>
      <c r="M11" s="5"/>
      <c r="N11" s="5"/>
      <c r="O11" s="26"/>
      <c r="P11" s="5"/>
      <c r="Q11" s="30"/>
      <c r="R11" s="5"/>
      <c r="S11" s="17"/>
      <c r="T11" s="13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5"/>
      <c r="AJ11" s="8"/>
      <c r="AK11" s="8"/>
      <c r="AM11" s="20" t="str">
        <f>IF(E11="","",IF(EXACT(E11,"Τ")=TRUE,"J","L"))</f>
        <v/>
      </c>
      <c r="AN11" s="20"/>
      <c r="AO11" s="20"/>
      <c r="AP11" s="20"/>
      <c r="AQ11" s="20"/>
      <c r="AR11" s="20"/>
      <c r="AS11" s="20"/>
      <c r="AT11" s="20"/>
      <c r="AU11" s="20"/>
      <c r="AV11" s="20"/>
      <c r="AW11" s="8"/>
      <c r="AX11" s="8"/>
      <c r="AY11" s="8"/>
      <c r="AZ11"/>
    </row>
    <row r="12" spans="1:52" ht="26.25" customHeight="1" thickBot="1">
      <c r="A12" s="30"/>
      <c r="B12" s="30"/>
      <c r="C12" s="24"/>
      <c r="D12" s="2">
        <v>3</v>
      </c>
      <c r="E12" s="29"/>
      <c r="F12" s="29"/>
      <c r="G12" s="29"/>
      <c r="H12" s="29"/>
      <c r="I12" s="29"/>
      <c r="J12" s="29"/>
      <c r="K12" s="29"/>
      <c r="L12" s="29"/>
      <c r="M12" s="5"/>
      <c r="N12" s="5"/>
      <c r="O12" s="26"/>
      <c r="P12" s="5"/>
      <c r="Q12" s="30"/>
      <c r="R12" s="5"/>
      <c r="S12" s="17">
        <v>3</v>
      </c>
      <c r="T12" s="14" t="str">
        <f>IF(E12="","",IF(EXACT(E12,"Α")=TRUE,"J","L"))</f>
        <v/>
      </c>
      <c r="U12" s="14" t="str">
        <f>IF(F12="","",IF(EXACT(F12,"Ν")=TRUE,"J","L"))</f>
        <v/>
      </c>
      <c r="V12" s="14" t="str">
        <f>IF(G12="","",IF(EXACT(G12,"Α")=TRUE,"J","L"))</f>
        <v/>
      </c>
      <c r="W12" s="14" t="str">
        <f>IF(H12="","",IF(EXACT(H12,"Γ")=TRUE,"J","L"))</f>
        <v/>
      </c>
      <c r="X12" s="14" t="str">
        <f>IF(I12="","",IF(EXACT(I12,"Ν")=TRUE,"J","L"))</f>
        <v/>
      </c>
      <c r="Y12" s="14" t="str">
        <f>IF(J12="","",IF(EXACT(J12,"Ω")=TRUE,"J","L"))</f>
        <v/>
      </c>
      <c r="Z12" s="14" t="str">
        <f>IF(K12="","",IF(EXACT(K12,"Σ")=TRUE,"J","L"))</f>
        <v/>
      </c>
      <c r="AA12" s="14" t="str">
        <f>IF(L12="","",IF(EXACT(L12,"Η")=TRUE,"J","L"))</f>
        <v/>
      </c>
      <c r="AB12" s="14" t="str">
        <f>IF(M12="","",IF(EXACT(M12,"Ι")=TRUE,"J","L"))</f>
        <v/>
      </c>
      <c r="AC12" s="14"/>
      <c r="AD12" s="14"/>
      <c r="AE12" s="14"/>
      <c r="AF12" s="14"/>
      <c r="AG12" s="14"/>
      <c r="AH12" s="14"/>
      <c r="AI12" s="15"/>
      <c r="AJ12" s="8">
        <f>COUNTIF(T12:AB12,"J")</f>
        <v>0</v>
      </c>
      <c r="AK12" s="8" t="str">
        <f>IF(AJ12=8,"J","L")</f>
        <v>L</v>
      </c>
      <c r="AM12" s="20" t="str">
        <f>IF(E12="","",IF(EXACT(E12,"Α")=TRUE,"J","L"))</f>
        <v/>
      </c>
      <c r="AN12" s="20"/>
      <c r="AO12" s="20"/>
      <c r="AP12" s="20"/>
      <c r="AQ12" s="20"/>
      <c r="AR12" s="20"/>
      <c r="AS12" s="20"/>
      <c r="AT12" s="20"/>
      <c r="AU12" s="20"/>
      <c r="AV12" s="20"/>
      <c r="AW12" s="8"/>
      <c r="AX12" s="8"/>
      <c r="AY12" s="8"/>
      <c r="AZ12"/>
    </row>
    <row r="13" spans="1:52" ht="26.25" customHeight="1" thickBot="1">
      <c r="A13" s="30"/>
      <c r="B13" s="30"/>
      <c r="C13" s="24"/>
      <c r="D13" s="2"/>
      <c r="E13" s="29"/>
      <c r="F13" s="2"/>
      <c r="G13" s="2"/>
      <c r="H13" s="2"/>
      <c r="I13" s="2"/>
      <c r="J13" s="2"/>
      <c r="K13" s="2"/>
      <c r="L13" s="2"/>
      <c r="M13" s="2"/>
      <c r="N13" s="2"/>
      <c r="O13" s="24"/>
      <c r="P13" s="2"/>
      <c r="Q13" s="30"/>
      <c r="R13" s="2"/>
      <c r="S13" s="18"/>
      <c r="T13" s="16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5"/>
      <c r="AJ13" s="8"/>
      <c r="AK13" s="8"/>
      <c r="AM13" s="20" t="str">
        <f>IF(E13="","",IF(EXACT(E13,"Ε")=TRUE,"J","L"))</f>
        <v/>
      </c>
      <c r="AN13" s="20"/>
      <c r="AO13" s="20"/>
      <c r="AP13" s="20"/>
      <c r="AQ13" s="20"/>
      <c r="AR13" s="20"/>
      <c r="AS13" s="20"/>
      <c r="AT13" s="20"/>
      <c r="AU13" s="20"/>
      <c r="AV13" s="20"/>
      <c r="AW13" s="8"/>
      <c r="AX13" s="8"/>
      <c r="AY13" s="8"/>
      <c r="AZ13"/>
    </row>
    <row r="14" spans="1:52" ht="26.25" customHeight="1" thickBot="1">
      <c r="A14" s="30"/>
      <c r="B14" s="30"/>
      <c r="C14" s="24"/>
      <c r="D14" s="2">
        <v>4</v>
      </c>
      <c r="E14" s="29"/>
      <c r="F14" s="29"/>
      <c r="G14" s="29"/>
      <c r="H14" s="29"/>
      <c r="I14" s="29"/>
      <c r="J14" s="2"/>
      <c r="K14" s="2"/>
      <c r="L14" s="2"/>
      <c r="M14" s="2"/>
      <c r="N14" s="2"/>
      <c r="O14" s="24"/>
      <c r="P14" s="2"/>
      <c r="Q14" s="30"/>
      <c r="R14" s="2"/>
      <c r="S14" s="18">
        <v>4</v>
      </c>
      <c r="T14" s="14" t="str">
        <f>IF(E14="","",IF(EXACT(E14,"Τ")=TRUE,"J","L"))</f>
        <v/>
      </c>
      <c r="U14" s="14" t="str">
        <f>IF(F14="","",IF(EXACT(F14,"Ρ")=TRUE,"J","L"))</f>
        <v/>
      </c>
      <c r="V14" s="14" t="str">
        <f>IF(G14="","",IF(EXACT(G14,"Ε")=TRUE,"J","L"))</f>
        <v/>
      </c>
      <c r="W14" s="14" t="str">
        <f>IF(H14="","",IF(EXACT(H14,"Ν")=TRUE,"J","L"))</f>
        <v/>
      </c>
      <c r="X14" s="14" t="str">
        <f>IF(I14="","",IF(EXACT(I14,"Ο")=TRUE,"J","L"))</f>
        <v/>
      </c>
      <c r="Y14" s="14" t="str">
        <f>IF(J14="","",IF(EXACT(J14,"Ω")=TRUE,"J","L"))</f>
        <v/>
      </c>
      <c r="Z14" s="14" t="str">
        <f>IF(K14="","",IF(EXACT(K14,"Ν")=TRUE,"J","L"))</f>
        <v/>
      </c>
      <c r="AA14" s="14" t="str">
        <f>IF(L14="","",IF(EXACT(L14,"Ο")=TRUE,"J","L"))</f>
        <v/>
      </c>
      <c r="AB14" s="14" t="str">
        <f>IF(M14="","",IF(EXACT(M14,"Ι")=TRUE,"J","L"))</f>
        <v/>
      </c>
      <c r="AC14" s="14"/>
      <c r="AD14" s="14"/>
      <c r="AE14" s="14"/>
      <c r="AF14" s="14"/>
      <c r="AG14" s="14"/>
      <c r="AH14" s="14"/>
      <c r="AI14" s="15"/>
      <c r="AJ14" s="8">
        <f>COUNTIF(T14:AA14,"J")</f>
        <v>0</v>
      </c>
      <c r="AK14" s="8" t="str">
        <f>IF(AJ14=5,"J","L")</f>
        <v>L</v>
      </c>
      <c r="AM14" s="20" t="str">
        <f>IF(E14="","",IF(EXACT(E14,"Τ")=TRUE,"J","L"))</f>
        <v/>
      </c>
      <c r="AN14" s="20"/>
      <c r="AO14" s="20"/>
      <c r="AP14" s="20"/>
      <c r="AQ14" s="20"/>
      <c r="AR14" s="20"/>
      <c r="AS14" s="20"/>
      <c r="AT14" s="20"/>
      <c r="AU14" s="20"/>
      <c r="AV14" s="20"/>
      <c r="AW14" s="8"/>
      <c r="AX14" s="8"/>
      <c r="AY14" s="8"/>
      <c r="AZ14"/>
    </row>
    <row r="15" spans="1:52" ht="26.25" customHeight="1" thickBot="1">
      <c r="A15" s="30"/>
      <c r="B15" s="30"/>
      <c r="C15" s="24"/>
      <c r="D15" s="2"/>
      <c r="E15" s="29"/>
      <c r="F15" s="2"/>
      <c r="G15" s="2"/>
      <c r="H15" s="2"/>
      <c r="I15" s="2"/>
      <c r="J15" s="2"/>
      <c r="K15" s="2"/>
      <c r="L15" s="2"/>
      <c r="M15" s="2"/>
      <c r="N15" s="2"/>
      <c r="O15" s="24"/>
      <c r="P15" s="2"/>
      <c r="Q15" s="30"/>
      <c r="R15" s="2"/>
      <c r="S15" s="17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5"/>
      <c r="AJ15" s="8"/>
      <c r="AK15" s="8"/>
      <c r="AM15" s="20" t="str">
        <f>IF(E15="","",IF(EXACT(E15,"Ο")=TRUE,"J","L"))</f>
        <v/>
      </c>
      <c r="AN15" s="20"/>
      <c r="AO15" s="20"/>
      <c r="AP15" s="20"/>
      <c r="AQ15" s="20"/>
      <c r="AR15" s="20"/>
      <c r="AS15" s="20"/>
      <c r="AT15" s="20"/>
      <c r="AU15" s="20"/>
      <c r="AV15" s="20"/>
      <c r="AW15" s="8"/>
      <c r="AX15" s="8"/>
      <c r="AY15" s="8"/>
      <c r="AZ15"/>
    </row>
    <row r="16" spans="1:52" ht="26.25" customHeight="1" thickBot="1">
      <c r="A16" s="30"/>
      <c r="B16" s="30"/>
      <c r="C16" s="24"/>
      <c r="D16" s="2">
        <v>5</v>
      </c>
      <c r="E16" s="29"/>
      <c r="F16" s="29"/>
      <c r="G16" s="29"/>
      <c r="H16" s="29"/>
      <c r="I16" s="29"/>
      <c r="J16" s="29"/>
      <c r="K16" s="29"/>
      <c r="L16" s="29"/>
      <c r="M16" s="29"/>
      <c r="N16" s="2"/>
      <c r="O16" s="24"/>
      <c r="P16" s="2"/>
      <c r="Q16" s="30"/>
      <c r="R16" s="2"/>
      <c r="S16" s="17">
        <v>5</v>
      </c>
      <c r="T16" s="14" t="str">
        <f>IF(E16="","",IF(EXACT(E16,"Σ")=TRUE,"J","L"))</f>
        <v/>
      </c>
      <c r="U16" s="14" t="str">
        <f>IF(F16="","",IF(EXACT(F16,"Α")=TRUE,"J","L"))</f>
        <v/>
      </c>
      <c r="V16" s="14" t="str">
        <f>IF(G16="","",IF(EXACT(G16,"Λ")=TRUE,"J","L"))</f>
        <v/>
      </c>
      <c r="W16" s="14" t="str">
        <f>IF(H16="","",IF(EXACT(H16,"Ι")=TRUE,"J","L"))</f>
        <v/>
      </c>
      <c r="X16" s="14" t="str">
        <f>IF(I16="","",IF(EXACT(I16,"Γ")=TRUE,"J","L"))</f>
        <v/>
      </c>
      <c r="Y16" s="14" t="str">
        <f>IF(J16="","",IF(EXACT(J16,"Κ")=TRUE,"J","L"))</f>
        <v/>
      </c>
      <c r="Z16" s="14" t="str">
        <f>IF(K16="","",IF(EXACT(K16,"Α")=TRUE,"J","L"))</f>
        <v/>
      </c>
      <c r="AA16" s="14" t="str">
        <f>IF(L16="","",IF(EXACT(L16,"Ρ")=TRUE,"J","L"))</f>
        <v/>
      </c>
      <c r="AB16" s="14" t="str">
        <f>IF(M16="","",IF(EXACT(M16,"Ι")=TRUE,"J","L"))</f>
        <v/>
      </c>
      <c r="AC16" s="14"/>
      <c r="AD16" s="14"/>
      <c r="AE16" s="14"/>
      <c r="AF16" s="14"/>
      <c r="AG16" s="14"/>
      <c r="AH16" s="14"/>
      <c r="AI16" s="15"/>
      <c r="AJ16" s="8">
        <f>COUNTIF(T16:AA16,"J")</f>
        <v>0</v>
      </c>
      <c r="AK16" s="8" t="str">
        <f>IF(AJ16=8,"J","L")</f>
        <v>L</v>
      </c>
      <c r="AM16" s="20" t="str">
        <f>IF(E16="","",IF(EXACT(E16,"Σ")=TRUE,"J","L"))</f>
        <v/>
      </c>
      <c r="AN16" s="20"/>
      <c r="AO16" s="20"/>
      <c r="AP16" s="20"/>
      <c r="AQ16" s="20"/>
      <c r="AR16" s="20"/>
      <c r="AS16" s="20"/>
      <c r="AT16" s="20"/>
      <c r="AU16" s="20"/>
      <c r="AV16" s="20"/>
      <c r="AW16" s="8"/>
      <c r="AX16" s="8"/>
      <c r="AY16" s="8"/>
      <c r="AZ16"/>
    </row>
    <row r="17" spans="1:52" ht="16.5" thickBot="1">
      <c r="A17" s="30"/>
      <c r="B17" s="30"/>
      <c r="C17" s="24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4"/>
      <c r="P17" s="2"/>
      <c r="Q17" s="30"/>
      <c r="R17" s="2"/>
      <c r="S17" s="17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5"/>
      <c r="AJ17" s="8"/>
      <c r="AK17" s="8"/>
      <c r="AM17" s="20" t="str">
        <f>IF(E17="","",IF(EXACT(E17,"Α")=TRUE,"J","L"))</f>
        <v/>
      </c>
      <c r="AN17" s="21"/>
      <c r="AO17" s="21"/>
      <c r="AP17" s="21"/>
      <c r="AQ17" s="21"/>
      <c r="AR17" s="21"/>
      <c r="AS17" s="21"/>
      <c r="AT17" s="21"/>
      <c r="AU17" s="21"/>
      <c r="AV17" s="21"/>
      <c r="AW17" s="8"/>
      <c r="AX17" s="8"/>
      <c r="AY17" s="8"/>
      <c r="AZ17"/>
    </row>
    <row r="18" spans="1:52" ht="15.75">
      <c r="A18" s="30"/>
      <c r="B18" s="30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"/>
      <c r="Q18" s="30"/>
      <c r="R18" s="2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1">
        <f>COUNTIF(AK8:AK17,"J")</f>
        <v>0</v>
      </c>
      <c r="AM18" s="11">
        <f>COUNTIF(AM8:AM17,"J")</f>
        <v>0</v>
      </c>
      <c r="AN18" s="11"/>
      <c r="AO18" s="8"/>
      <c r="AP18" s="8"/>
      <c r="AQ18" s="8"/>
      <c r="AR18" s="8"/>
      <c r="AS18" s="8"/>
      <c r="AT18" s="8"/>
      <c r="AU18" s="8"/>
      <c r="AV18" s="8"/>
      <c r="AW18" s="8" t="s">
        <v>9</v>
      </c>
      <c r="AX18" s="8"/>
      <c r="AY18" s="8"/>
      <c r="AZ18"/>
    </row>
    <row r="19" spans="1:52" ht="16.5" thickBot="1">
      <c r="A19" s="30"/>
      <c r="B19" s="30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30"/>
      <c r="R19" s="2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1">
        <f>COUNTIF(AM19:AV19,"J")</f>
        <v>0</v>
      </c>
      <c r="AM19" s="12" t="str">
        <f>IF(AM18=9,"J","L")</f>
        <v>L</v>
      </c>
      <c r="AN19" s="12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/>
    </row>
    <row r="20" spans="1:52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AK20" s="6">
        <f>AK18+AK19</f>
        <v>0</v>
      </c>
      <c r="AZ20"/>
    </row>
    <row r="21" spans="1:52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AK21" s="1">
        <v>6</v>
      </c>
      <c r="AL21" s="1" t="s">
        <v>12</v>
      </c>
      <c r="AZ21"/>
    </row>
    <row r="22" spans="1:52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AK22" s="23" t="str">
        <f>IF(AK20=AK21,"J","L")</f>
        <v>L</v>
      </c>
      <c r="AZ22"/>
    </row>
    <row r="23" spans="1:52" ht="31.5">
      <c r="A23" s="30"/>
      <c r="B23" s="32" t="str">
        <f>IF(AK22="J", "Συγχαρητήρια!!! Έλυσες σωστά το σταυρόλεξο.","")</f>
        <v/>
      </c>
      <c r="C23" s="30"/>
      <c r="D23" s="33"/>
      <c r="E23" s="33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/>
    </row>
    <row r="24" spans="1:52" ht="24">
      <c r="A24" s="30"/>
      <c r="B24" s="30"/>
      <c r="C24" s="30"/>
      <c r="D24" s="33"/>
      <c r="E24" s="33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/>
    </row>
    <row r="25" spans="1:52" ht="24">
      <c r="D25" s="28"/>
      <c r="S25" s="36"/>
      <c r="U25" s="36"/>
      <c r="V25" s="34"/>
    </row>
    <row r="26" spans="1:52" ht="24.75">
      <c r="D26" s="27"/>
      <c r="S26"/>
      <c r="V26"/>
    </row>
    <row r="27" spans="1:52" ht="24">
      <c r="D27" s="28"/>
      <c r="E27" s="28"/>
      <c r="S27"/>
      <c r="V27"/>
    </row>
    <row r="28" spans="1:52" ht="24">
      <c r="D28" s="28"/>
      <c r="E28" s="28"/>
      <c r="V28"/>
    </row>
    <row r="29" spans="1:52" ht="24">
      <c r="D29" s="28"/>
      <c r="V29"/>
    </row>
    <row r="30" spans="1:52" ht="24">
      <c r="D30" s="28"/>
      <c r="V30"/>
    </row>
    <row r="31" spans="1:52" ht="24">
      <c r="D31" s="28"/>
      <c r="V31"/>
    </row>
    <row r="32" spans="1:52" ht="24">
      <c r="D32" s="28"/>
      <c r="V32"/>
    </row>
    <row r="33" spans="4:22" ht="24">
      <c r="D33" s="28"/>
      <c r="V33"/>
    </row>
    <row r="34" spans="4:22" ht="24">
      <c r="D34" s="28"/>
      <c r="V34"/>
    </row>
    <row r="35" spans="4:22" ht="24">
      <c r="D35" s="28"/>
      <c r="V35"/>
    </row>
    <row r="36" spans="4:22" ht="24">
      <c r="D36" s="28"/>
      <c r="V36"/>
    </row>
    <row r="37" spans="4:22" ht="24">
      <c r="D37" s="28"/>
      <c r="V37"/>
    </row>
    <row r="38" spans="4:22" ht="24">
      <c r="D38" s="28"/>
      <c r="V38"/>
    </row>
    <row r="39" spans="4:22" ht="24">
      <c r="D39" s="28"/>
      <c r="V39"/>
    </row>
    <row r="40" spans="4:22" ht="24">
      <c r="D40" s="28"/>
      <c r="V40"/>
    </row>
    <row r="41" spans="4:22" ht="24">
      <c r="D41" s="28"/>
    </row>
  </sheetData>
  <sheetProtection password="C613" sheet="1" objects="1" scenarios="1"/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Z41"/>
  <sheetViews>
    <sheetView workbookViewId="0"/>
  </sheetViews>
  <sheetFormatPr defaultRowHeight="15"/>
  <cols>
    <col min="1" max="1" width="3.140625" style="1" customWidth="1"/>
    <col min="2" max="2" width="3.42578125" style="1" customWidth="1"/>
    <col min="3" max="3" width="2" style="1" customWidth="1"/>
    <col min="4" max="14" width="5.140625" style="1" customWidth="1"/>
    <col min="15" max="15" width="2.5703125" style="1" customWidth="1"/>
    <col min="16" max="19" width="5.140625" style="1" customWidth="1"/>
    <col min="20" max="35" width="3" style="1" customWidth="1"/>
    <col min="36" max="37" width="2.85546875" style="1" customWidth="1"/>
    <col min="38" max="38" width="6.85546875" style="1" customWidth="1"/>
    <col min="39" max="48" width="3.140625" style="1" customWidth="1"/>
    <col min="49" max="16384" width="9.140625" style="1"/>
  </cols>
  <sheetData>
    <row r="1" spans="1:52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</row>
    <row r="2" spans="1:52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AZ2" s="34"/>
    </row>
    <row r="3" spans="1:52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AZ3"/>
    </row>
    <row r="4" spans="1:52">
      <c r="A4" s="30"/>
      <c r="B4" s="30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30"/>
      <c r="R4" s="9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8" t="s">
        <v>7</v>
      </c>
      <c r="AK4" s="7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/>
    </row>
    <row r="5" spans="1:52" ht="18.75">
      <c r="A5" s="30"/>
      <c r="B5" s="30"/>
      <c r="C5" s="9"/>
      <c r="D5" s="31" t="s">
        <v>13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30"/>
      <c r="R5" s="9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 t="s">
        <v>8</v>
      </c>
      <c r="AK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34"/>
    </row>
    <row r="6" spans="1:52" ht="9.75" customHeight="1">
      <c r="A6" s="30"/>
      <c r="B6" s="30"/>
      <c r="C6" s="24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4"/>
      <c r="Q6" s="30"/>
      <c r="R6" s="2"/>
      <c r="S6" s="10"/>
      <c r="T6" s="10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 t="s">
        <v>11</v>
      </c>
      <c r="AK6" s="8"/>
      <c r="AM6" s="8" t="s">
        <v>5</v>
      </c>
      <c r="AN6" s="8" t="s">
        <v>3</v>
      </c>
      <c r="AO6" s="8" t="s">
        <v>6</v>
      </c>
      <c r="AP6" s="8" t="s">
        <v>1</v>
      </c>
      <c r="AQ6" s="8" t="s">
        <v>2</v>
      </c>
      <c r="AR6" s="8" t="s">
        <v>3</v>
      </c>
      <c r="AS6" s="8"/>
      <c r="AT6" s="8"/>
      <c r="AU6" s="8"/>
      <c r="AV6" s="8"/>
      <c r="AW6" s="8"/>
      <c r="AX6" s="8"/>
      <c r="AY6" s="8"/>
      <c r="AZ6"/>
    </row>
    <row r="7" spans="1:52" ht="26.25" customHeight="1" thickBot="1">
      <c r="A7" s="30"/>
      <c r="B7" s="30"/>
      <c r="C7" s="24"/>
      <c r="D7" s="2"/>
      <c r="E7" s="2"/>
      <c r="F7" s="22"/>
      <c r="G7" s="2"/>
      <c r="H7" s="2"/>
      <c r="I7" s="2"/>
      <c r="J7" s="2"/>
      <c r="K7" s="2"/>
      <c r="L7" s="3" t="s">
        <v>0</v>
      </c>
      <c r="M7" s="2"/>
      <c r="N7" s="2"/>
      <c r="O7" s="24"/>
      <c r="P7" s="2"/>
      <c r="Q7" s="30"/>
      <c r="R7" s="2"/>
      <c r="S7" s="8" t="s">
        <v>4</v>
      </c>
      <c r="T7" s="10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 t="s">
        <v>10</v>
      </c>
      <c r="AK7" s="8"/>
      <c r="AM7" s="8">
        <v>1</v>
      </c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/>
    </row>
    <row r="8" spans="1:52" ht="26.25" customHeight="1" thickBot="1">
      <c r="A8" s="30"/>
      <c r="B8" s="30"/>
      <c r="C8" s="24"/>
      <c r="D8" s="22">
        <v>1</v>
      </c>
      <c r="E8" s="29"/>
      <c r="F8" s="29"/>
      <c r="G8" s="29"/>
      <c r="H8" s="29"/>
      <c r="I8" s="29"/>
      <c r="J8" s="5"/>
      <c r="K8" s="5"/>
      <c r="L8" s="5"/>
      <c r="M8" s="5"/>
      <c r="N8" s="5"/>
      <c r="O8" s="26"/>
      <c r="P8" s="5"/>
      <c r="Q8" s="30"/>
      <c r="R8" s="5"/>
      <c r="S8" s="17">
        <v>1</v>
      </c>
      <c r="T8" s="14" t="str">
        <f>IF(E8="","",IF(EXACT(E8,"Α")=TRUE,"J","L"))</f>
        <v/>
      </c>
      <c r="U8" s="14" t="str">
        <f>IF(F8="","",IF(EXACT(F8,"Λ")=TRUE,"J","L"))</f>
        <v/>
      </c>
      <c r="V8" s="14" t="str">
        <f>IF(G8="","",IF(EXACT(G8,"Ο")=TRUE,"J","L"))</f>
        <v/>
      </c>
      <c r="W8" s="14" t="str">
        <f>IF(H8="","",IF(EXACT(H8,"Γ")=TRUE,"J","L"))</f>
        <v/>
      </c>
      <c r="X8" s="14" t="str">
        <f>IF(I8="","",IF(EXACT(I8,"Ο")=TRUE,"J","L"))</f>
        <v/>
      </c>
      <c r="Y8" s="14" t="str">
        <f>IF(J8="","",IF(EXACT(J8,"Κ")=TRUE,"J","L"))</f>
        <v/>
      </c>
      <c r="Z8" s="14" t="str">
        <f>IF(K8="","",IF(EXACT(K8,"Η")=TRUE,"J","L"))</f>
        <v/>
      </c>
      <c r="AA8" s="14" t="str">
        <f t="shared" ref="AA8:AG8" si="0">IF(L8="","",IF(EXACT(L8,"Ε")=TRUE,"J","L"))</f>
        <v/>
      </c>
      <c r="AB8" s="14" t="str">
        <f t="shared" si="0"/>
        <v/>
      </c>
      <c r="AC8" s="14" t="str">
        <f t="shared" si="0"/>
        <v/>
      </c>
      <c r="AD8" s="14" t="str">
        <f t="shared" si="0"/>
        <v/>
      </c>
      <c r="AE8" s="14" t="str">
        <f t="shared" si="0"/>
        <v/>
      </c>
      <c r="AF8" s="14" t="str">
        <f t="shared" si="0"/>
        <v/>
      </c>
      <c r="AG8" s="14" t="str">
        <f t="shared" si="0"/>
        <v/>
      </c>
      <c r="AH8" s="14"/>
      <c r="AI8" s="15"/>
      <c r="AJ8" s="8">
        <f>COUNTIF(T8:X8,"J")</f>
        <v>0</v>
      </c>
      <c r="AK8" s="8" t="str">
        <f>IF(AJ8=5,"J","L")</f>
        <v>L</v>
      </c>
      <c r="AM8" s="19" t="str">
        <f>IF(E8="","",IF(EXACT(E8,"Α")=TRUE,"J","L"))</f>
        <v/>
      </c>
      <c r="AN8" s="19"/>
      <c r="AO8" s="19"/>
      <c r="AP8" s="19"/>
      <c r="AQ8" s="19"/>
      <c r="AR8" s="19"/>
      <c r="AS8" s="19"/>
      <c r="AT8" s="19"/>
      <c r="AU8" s="19"/>
      <c r="AV8" s="19"/>
      <c r="AW8" s="8"/>
      <c r="AX8" s="8"/>
      <c r="AY8" s="8"/>
      <c r="AZ8"/>
    </row>
    <row r="9" spans="1:52" ht="26.25" customHeight="1" thickBot="1">
      <c r="A9" s="30"/>
      <c r="B9" s="30"/>
      <c r="C9" s="24"/>
      <c r="D9" s="2"/>
      <c r="E9" s="29"/>
      <c r="F9" s="5"/>
      <c r="G9" s="5"/>
      <c r="H9" s="5"/>
      <c r="I9" s="5"/>
      <c r="J9" s="5"/>
      <c r="K9" s="5"/>
      <c r="L9" s="5"/>
      <c r="M9" s="5"/>
      <c r="N9" s="5"/>
      <c r="O9" s="26"/>
      <c r="P9" s="5"/>
      <c r="Q9" s="30"/>
      <c r="R9" s="5"/>
      <c r="S9" s="17"/>
      <c r="T9" s="13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5"/>
      <c r="AJ9" s="8"/>
      <c r="AK9" s="8"/>
      <c r="AM9" s="19" t="str">
        <f>IF(E9="","",IF(EXACT(E9,"Υ")=TRUE,"J","L"))</f>
        <v/>
      </c>
      <c r="AN9" s="20"/>
      <c r="AO9" s="20"/>
      <c r="AP9" s="20"/>
      <c r="AQ9" s="20"/>
      <c r="AR9" s="20"/>
      <c r="AS9" s="20"/>
      <c r="AT9" s="20"/>
      <c r="AU9" s="20"/>
      <c r="AV9" s="20"/>
      <c r="AW9" s="8"/>
      <c r="AX9" s="8"/>
      <c r="AY9" s="8"/>
      <c r="AZ9"/>
    </row>
    <row r="10" spans="1:52" ht="26.25" customHeight="1" thickBot="1">
      <c r="A10" s="30"/>
      <c r="B10" s="30"/>
      <c r="C10" s="24"/>
      <c r="D10" s="2">
        <v>2</v>
      </c>
      <c r="E10" s="29"/>
      <c r="F10" s="29"/>
      <c r="G10" s="29"/>
      <c r="H10" s="29"/>
      <c r="I10" s="29"/>
      <c r="J10" s="29"/>
      <c r="K10" s="5"/>
      <c r="L10" s="5"/>
      <c r="M10" s="5"/>
      <c r="N10" s="5"/>
      <c r="O10" s="26"/>
      <c r="P10" s="5"/>
      <c r="Q10" s="30"/>
      <c r="R10" s="5"/>
      <c r="S10" s="17">
        <v>2</v>
      </c>
      <c r="T10" s="14" t="str">
        <f>IF(E10="","",IF(EXACT(E10,"Τ")=TRUE,"J","L"))</f>
        <v/>
      </c>
      <c r="U10" s="14" t="str">
        <f>IF(F10="","",IF(EXACT(F10,"Η")=TRUE,"J","L"))</f>
        <v/>
      </c>
      <c r="V10" s="14" t="str">
        <f>IF(G10="","",IF(EXACT(G10,"Γ")=TRUE,"J","L"))</f>
        <v/>
      </c>
      <c r="W10" s="14" t="str">
        <f>IF(H10="","",IF(EXACT(H10,"Α")=TRUE,"J","L"))</f>
        <v/>
      </c>
      <c r="X10" s="14" t="str">
        <f>IF(I10="","",IF(EXACT(I10,"Ν")=TRUE,"J","L"))</f>
        <v/>
      </c>
      <c r="Y10" s="14" t="str">
        <f>IF(J10="","",IF(EXACT(J10,"Ι")=TRUE,"J","L"))</f>
        <v/>
      </c>
      <c r="Z10" s="14"/>
      <c r="AA10" s="14"/>
      <c r="AB10" s="14"/>
      <c r="AC10" s="14"/>
      <c r="AD10" s="14"/>
      <c r="AE10" s="14"/>
      <c r="AF10" s="14"/>
      <c r="AG10" s="14"/>
      <c r="AH10" s="14"/>
      <c r="AI10" s="15"/>
      <c r="AJ10" s="8">
        <f>COUNTIF(T10:Y10,"J")</f>
        <v>0</v>
      </c>
      <c r="AK10" s="8" t="str">
        <f>IF(AJ10=6,"J","L")</f>
        <v>L</v>
      </c>
      <c r="AM10" s="20" t="str">
        <f>IF(E10="","",IF(EXACT(E10,"Τ")=TRUE,"J","L"))</f>
        <v/>
      </c>
      <c r="AN10" s="20"/>
      <c r="AO10" s="20"/>
      <c r="AP10" s="20"/>
      <c r="AQ10" s="20"/>
      <c r="AR10" s="20"/>
      <c r="AS10" s="20"/>
      <c r="AT10" s="20"/>
      <c r="AU10" s="20"/>
      <c r="AV10" s="20"/>
      <c r="AW10" s="8"/>
      <c r="AX10" s="8"/>
      <c r="AY10" s="8"/>
      <c r="AZ10"/>
    </row>
    <row r="11" spans="1:52" ht="26.25" customHeight="1" thickBot="1">
      <c r="A11" s="30"/>
      <c r="B11" s="30"/>
      <c r="C11" s="24"/>
      <c r="D11" s="2"/>
      <c r="E11" s="29"/>
      <c r="F11" s="5"/>
      <c r="G11" s="5"/>
      <c r="H11" s="5"/>
      <c r="I11" s="5"/>
      <c r="J11" s="5"/>
      <c r="K11" s="5"/>
      <c r="L11" s="5"/>
      <c r="M11" s="5"/>
      <c r="N11" s="5"/>
      <c r="O11" s="26"/>
      <c r="P11" s="5"/>
      <c r="Q11" s="30"/>
      <c r="R11" s="5"/>
      <c r="S11" s="17"/>
      <c r="T11" s="13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5"/>
      <c r="AJ11" s="8"/>
      <c r="AK11" s="8"/>
      <c r="AM11" s="20" t="str">
        <f>IF(E11="","",IF(EXACT(E11,"Ο")=TRUE,"J","L"))</f>
        <v/>
      </c>
      <c r="AN11" s="20"/>
      <c r="AO11" s="20"/>
      <c r="AP11" s="20"/>
      <c r="AQ11" s="20"/>
      <c r="AR11" s="20"/>
      <c r="AS11" s="20"/>
      <c r="AT11" s="20"/>
      <c r="AU11" s="20"/>
      <c r="AV11" s="20"/>
      <c r="AW11" s="8"/>
      <c r="AX11" s="8"/>
      <c r="AY11" s="8"/>
      <c r="AZ11"/>
    </row>
    <row r="12" spans="1:52" ht="26.25" customHeight="1" thickBot="1">
      <c r="A12" s="30"/>
      <c r="B12" s="30"/>
      <c r="C12" s="24"/>
      <c r="D12" s="2">
        <v>3</v>
      </c>
      <c r="E12" s="29"/>
      <c r="F12" s="29"/>
      <c r="G12" s="29"/>
      <c r="H12" s="29"/>
      <c r="I12" s="29"/>
      <c r="J12" s="29"/>
      <c r="K12" s="5"/>
      <c r="L12" s="5"/>
      <c r="M12" s="5"/>
      <c r="N12" s="5"/>
      <c r="O12" s="26"/>
      <c r="P12" s="5"/>
      <c r="Q12" s="30"/>
      <c r="R12" s="5"/>
      <c r="S12" s="17">
        <v>3</v>
      </c>
      <c r="T12" s="14" t="str">
        <f>IF(E12="","",IF(EXACT(E12,"Κ")=TRUE,"J","L"))</f>
        <v/>
      </c>
      <c r="U12" s="14" t="str">
        <f>IF(F12="","",IF(EXACT(F12,"Α")=TRUE,"J","L"))</f>
        <v/>
      </c>
      <c r="V12" s="14" t="str">
        <f>IF(G12="","",IF(EXACT(G12,"Ρ")=TRUE,"J","L"))</f>
        <v/>
      </c>
      <c r="W12" s="14" t="str">
        <f>IF(H12="","",IF(EXACT(H12,"Ο")=TRUE,"J","L"))</f>
        <v/>
      </c>
      <c r="X12" s="14" t="str">
        <f>IF(I12="","",IF(EXACT(I12,"Τ")=TRUE,"J","L"))</f>
        <v/>
      </c>
      <c r="Y12" s="14" t="str">
        <f>IF(J12="","",IF(EXACT(J12,"Ο")=TRUE,"J","L"))</f>
        <v/>
      </c>
      <c r="Z12" s="14" t="str">
        <f>IF(K12="","",IF(EXACT(K12,"Α")=TRUE,"J","L"))</f>
        <v/>
      </c>
      <c r="AA12" s="14" t="str">
        <f>IF(L12="","",IF(EXACT(L12,"Σ")=TRUE,"J","L"))</f>
        <v/>
      </c>
      <c r="AB12" s="14" t="str">
        <f>IF(M12="","",IF(EXACT(M12,"Ι")=TRUE,"J","L"))</f>
        <v/>
      </c>
      <c r="AC12" s="14"/>
      <c r="AD12" s="14"/>
      <c r="AE12" s="14"/>
      <c r="AF12" s="14"/>
      <c r="AG12" s="14"/>
      <c r="AH12" s="14"/>
      <c r="AI12" s="15"/>
      <c r="AJ12" s="8">
        <f>COUNTIF(T12:AB12,"J")</f>
        <v>0</v>
      </c>
      <c r="AK12" s="8" t="str">
        <f>IF(AJ12=6,"J","L")</f>
        <v>L</v>
      </c>
      <c r="AM12" s="20" t="str">
        <f>IF(E12="","",IF(EXACT(E12,"Κ")=TRUE,"J","L"))</f>
        <v/>
      </c>
      <c r="AN12" s="20"/>
      <c r="AO12" s="20"/>
      <c r="AP12" s="20"/>
      <c r="AQ12" s="20"/>
      <c r="AR12" s="20"/>
      <c r="AS12" s="20"/>
      <c r="AT12" s="20"/>
      <c r="AU12" s="20"/>
      <c r="AV12" s="20"/>
      <c r="AW12" s="8"/>
      <c r="AX12" s="8"/>
      <c r="AY12" s="8"/>
      <c r="AZ12"/>
    </row>
    <row r="13" spans="1:52" ht="26.25" customHeight="1" thickBot="1">
      <c r="A13" s="30"/>
      <c r="B13" s="30"/>
      <c r="C13" s="24"/>
      <c r="D13" s="2"/>
      <c r="E13" s="29"/>
      <c r="F13" s="2"/>
      <c r="G13" s="2"/>
      <c r="H13" s="2"/>
      <c r="I13" s="2"/>
      <c r="J13" s="2"/>
      <c r="K13" s="2"/>
      <c r="L13" s="2"/>
      <c r="M13" s="2"/>
      <c r="N13" s="2"/>
      <c r="O13" s="24"/>
      <c r="P13" s="2"/>
      <c r="Q13" s="30"/>
      <c r="R13" s="2"/>
      <c r="S13" s="18"/>
      <c r="T13" s="16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5"/>
      <c r="AJ13" s="8"/>
      <c r="AK13" s="8"/>
      <c r="AM13" s="20" t="str">
        <f>IF(E13="","",IF(EXACT(E13,"Ι")=TRUE,"J","L"))</f>
        <v/>
      </c>
      <c r="AN13" s="20"/>
      <c r="AO13" s="20"/>
      <c r="AP13" s="20"/>
      <c r="AQ13" s="20"/>
      <c r="AR13" s="20"/>
      <c r="AS13" s="20"/>
      <c r="AT13" s="20"/>
      <c r="AU13" s="20"/>
      <c r="AV13" s="20"/>
      <c r="AW13" s="8"/>
      <c r="AX13" s="8"/>
      <c r="AY13" s="8"/>
      <c r="AZ13"/>
    </row>
    <row r="14" spans="1:52" ht="26.25" customHeight="1" thickBot="1">
      <c r="A14" s="30"/>
      <c r="B14" s="30"/>
      <c r="C14" s="24"/>
      <c r="D14" s="2">
        <v>4</v>
      </c>
      <c r="E14" s="29"/>
      <c r="F14" s="29"/>
      <c r="G14" s="29"/>
      <c r="H14" s="29"/>
      <c r="I14" s="29"/>
      <c r="J14" s="2"/>
      <c r="K14" s="2"/>
      <c r="L14" s="2"/>
      <c r="M14" s="2"/>
      <c r="N14" s="2"/>
      <c r="O14" s="24"/>
      <c r="P14" s="2"/>
      <c r="Q14" s="30"/>
      <c r="R14" s="2"/>
      <c r="S14" s="18">
        <v>4</v>
      </c>
      <c r="T14" s="14" t="str">
        <f>IF(E14="","",IF(EXACT(E14,"Ν")=TRUE,"J","L"))</f>
        <v/>
      </c>
      <c r="U14" s="14" t="str">
        <f>IF(F14="","",IF(EXACT(F14,"Τ")=TRUE,"J","L"))</f>
        <v/>
      </c>
      <c r="V14" s="14" t="str">
        <f>IF(G14="","",IF(EXACT(G14,"Ε")=TRUE,"J","L"))</f>
        <v/>
      </c>
      <c r="W14" s="14" t="str">
        <f>IF(H14="","",IF(EXACT(H14,"Φ")=TRUE,"J","L"))</f>
        <v/>
      </c>
      <c r="X14" s="14" t="str">
        <f>IF(I14="","",IF(EXACT(I14,"Ι")=TRUE,"J","L"))</f>
        <v/>
      </c>
      <c r="Y14" s="14" t="str">
        <f>IF(J14="","",IF(EXACT(J14,"Ω")=TRUE,"J","L"))</f>
        <v/>
      </c>
      <c r="Z14" s="14" t="str">
        <f>IF(K14="","",IF(EXACT(K14,"Ν")=TRUE,"J","L"))</f>
        <v/>
      </c>
      <c r="AA14" s="14" t="str">
        <f>IF(L14="","",IF(EXACT(L14,"Ο")=TRUE,"J","L"))</f>
        <v/>
      </c>
      <c r="AB14" s="14" t="str">
        <f>IF(M14="","",IF(EXACT(M14,"Ι")=TRUE,"J","L"))</f>
        <v/>
      </c>
      <c r="AC14" s="14"/>
      <c r="AD14" s="14"/>
      <c r="AE14" s="14"/>
      <c r="AF14" s="14"/>
      <c r="AG14" s="14"/>
      <c r="AH14" s="14"/>
      <c r="AI14" s="15"/>
      <c r="AJ14" s="8">
        <f>COUNTIF(T14:AA14,"J")</f>
        <v>0</v>
      </c>
      <c r="AK14" s="8" t="str">
        <f>IF(AJ14=5,"J","L")</f>
        <v>L</v>
      </c>
      <c r="AM14" s="20" t="str">
        <f>IF(E14="","",IF(EXACT(E14,"Ν")=TRUE,"J","L"))</f>
        <v/>
      </c>
      <c r="AN14" s="20"/>
      <c r="AO14" s="20"/>
      <c r="AP14" s="20"/>
      <c r="AQ14" s="20"/>
      <c r="AR14" s="20"/>
      <c r="AS14" s="20"/>
      <c r="AT14" s="20"/>
      <c r="AU14" s="20"/>
      <c r="AV14" s="20"/>
      <c r="AW14" s="8"/>
      <c r="AX14" s="8"/>
      <c r="AY14" s="8"/>
      <c r="AZ14"/>
    </row>
    <row r="15" spans="1:52" ht="26.25" customHeight="1" thickBot="1">
      <c r="A15" s="30"/>
      <c r="B15" s="30"/>
      <c r="C15" s="24"/>
      <c r="D15" s="2"/>
      <c r="E15" s="29"/>
      <c r="F15" s="2"/>
      <c r="G15" s="2"/>
      <c r="H15" s="2"/>
      <c r="I15" s="2"/>
      <c r="J15" s="2"/>
      <c r="K15" s="2"/>
      <c r="L15" s="2"/>
      <c r="M15" s="2"/>
      <c r="N15" s="2"/>
      <c r="O15" s="24"/>
      <c r="P15" s="2"/>
      <c r="Q15" s="30"/>
      <c r="R15" s="2"/>
      <c r="S15" s="17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5"/>
      <c r="AJ15" s="8"/>
      <c r="AK15" s="8"/>
      <c r="AM15" s="20" t="str">
        <f>IF(E15="","",IF(EXACT(E15,"Η")=TRUE,"J","L"))</f>
        <v/>
      </c>
      <c r="AN15" s="20"/>
      <c r="AO15" s="20"/>
      <c r="AP15" s="20"/>
      <c r="AQ15" s="20"/>
      <c r="AR15" s="20"/>
      <c r="AS15" s="20"/>
      <c r="AT15" s="20"/>
      <c r="AU15" s="20"/>
      <c r="AV15" s="20"/>
      <c r="AW15" s="8"/>
      <c r="AX15" s="8"/>
      <c r="AY15" s="8"/>
      <c r="AZ15"/>
    </row>
    <row r="16" spans="1:52" ht="26.25" customHeight="1" thickBot="1">
      <c r="A16" s="30"/>
      <c r="B16" s="30"/>
      <c r="C16" s="24"/>
      <c r="D16" s="2">
        <v>5</v>
      </c>
      <c r="E16" s="29"/>
      <c r="F16" s="29"/>
      <c r="G16" s="29"/>
      <c r="H16" s="29"/>
      <c r="I16" s="29"/>
      <c r="J16" s="29"/>
      <c r="K16" s="2"/>
      <c r="L16" s="2"/>
      <c r="M16" s="2"/>
      <c r="N16" s="2"/>
      <c r="O16" s="24"/>
      <c r="P16" s="2"/>
      <c r="Q16" s="30"/>
      <c r="R16" s="2"/>
      <c r="S16" s="17">
        <v>5</v>
      </c>
      <c r="T16" s="14" t="str">
        <f>IF(E16="","",IF(EXACT(E16,"Τ")=TRUE,"J","L"))</f>
        <v/>
      </c>
      <c r="U16" s="14" t="str">
        <f>IF(F16="","",IF(EXACT(F16,"Σ")=TRUE,"J","L"))</f>
        <v/>
      </c>
      <c r="V16" s="14" t="str">
        <f>IF(G16="","",IF(EXACT(G16,"Ι")=TRUE,"J","L"))</f>
        <v/>
      </c>
      <c r="W16" s="14" t="str">
        <f>IF(H16="","",IF(EXACT(H16,"Ρ")=TRUE,"J","L"))</f>
        <v/>
      </c>
      <c r="X16" s="14" t="str">
        <f>IF(I16="","",IF(EXACT(I16,"Κ")=TRUE,"J","L"))</f>
        <v/>
      </c>
      <c r="Y16" s="14" t="str">
        <f>IF(J16="","",IF(EXACT(J16,"Ο")=TRUE,"J","L"))</f>
        <v/>
      </c>
      <c r="Z16" s="14" t="str">
        <f>IF(K16="","",IF(EXACT(K16,"Ι")=TRUE,"J","L"))</f>
        <v/>
      </c>
      <c r="AA16" s="14" t="str">
        <f>IF(L16="","",IF(EXACT(L16,"Α")=TRUE,"J","L"))</f>
        <v/>
      </c>
      <c r="AB16" s="14" t="str">
        <f>IF(M16="","",IF(EXACT(M16,"Σ")=TRUE,"J","L"))</f>
        <v/>
      </c>
      <c r="AC16" s="14"/>
      <c r="AD16" s="14"/>
      <c r="AE16" s="14"/>
      <c r="AF16" s="14"/>
      <c r="AG16" s="14"/>
      <c r="AH16" s="14"/>
      <c r="AI16" s="15"/>
      <c r="AJ16" s="8">
        <f>COUNTIF(T16:AA16,"J")</f>
        <v>0</v>
      </c>
      <c r="AK16" s="8" t="str">
        <f>IF(AJ16=6,"J","L")</f>
        <v>L</v>
      </c>
      <c r="AM16" s="20" t="str">
        <f>IF(E16="","",IF(EXACT(E16,"Τ")=TRUE,"J","L"))</f>
        <v/>
      </c>
      <c r="AN16" s="20"/>
      <c r="AO16" s="20"/>
      <c r="AP16" s="20"/>
      <c r="AQ16" s="20"/>
      <c r="AR16" s="20"/>
      <c r="AS16" s="20"/>
      <c r="AT16" s="20"/>
      <c r="AU16" s="20"/>
      <c r="AV16" s="20"/>
      <c r="AW16" s="8"/>
      <c r="AX16" s="8"/>
      <c r="AY16" s="8"/>
      <c r="AZ16"/>
    </row>
    <row r="17" spans="1:52" ht="25.5" thickBot="1">
      <c r="A17" s="30"/>
      <c r="B17" s="30"/>
      <c r="C17" s="24"/>
      <c r="D17" s="2"/>
      <c r="E17" s="29"/>
      <c r="F17" s="2"/>
      <c r="G17" s="2"/>
      <c r="H17" s="2"/>
      <c r="I17" s="2"/>
      <c r="J17" s="2"/>
      <c r="K17" s="2"/>
      <c r="L17" s="2"/>
      <c r="M17" s="2"/>
      <c r="N17" s="2"/>
      <c r="O17" s="24"/>
      <c r="P17" s="2"/>
      <c r="Q17" s="30"/>
      <c r="R17" s="2"/>
      <c r="S17" s="17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5"/>
      <c r="AJ17" s="8"/>
      <c r="AK17" s="8"/>
      <c r="AM17" s="20" t="str">
        <f>IF(E17="","",IF(EXACT(E17,"Ο")=TRUE,"J","L"))</f>
        <v/>
      </c>
      <c r="AN17" s="21"/>
      <c r="AO17" s="21"/>
      <c r="AP17" s="21"/>
      <c r="AQ17" s="21"/>
      <c r="AR17" s="21"/>
      <c r="AS17" s="21"/>
      <c r="AT17" s="21"/>
      <c r="AU17" s="21"/>
      <c r="AV17" s="21"/>
      <c r="AW17" s="8"/>
      <c r="AX17" s="8"/>
      <c r="AY17" s="8"/>
      <c r="AZ17"/>
    </row>
    <row r="18" spans="1:52" ht="15.75">
      <c r="A18" s="30"/>
      <c r="B18" s="30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"/>
      <c r="Q18" s="30"/>
      <c r="R18" s="2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1">
        <f>COUNTIF(AK8:AK17,"J")</f>
        <v>0</v>
      </c>
      <c r="AM18" s="11">
        <f>COUNTIF(AM8:AM17,"J")</f>
        <v>0</v>
      </c>
      <c r="AN18" s="11"/>
      <c r="AO18" s="8"/>
      <c r="AP18" s="8"/>
      <c r="AQ18" s="8"/>
      <c r="AR18" s="8"/>
      <c r="AS18" s="8"/>
      <c r="AT18" s="8"/>
      <c r="AU18" s="8"/>
      <c r="AV18" s="8"/>
      <c r="AW18" s="8" t="s">
        <v>9</v>
      </c>
      <c r="AX18" s="8"/>
      <c r="AY18" s="8"/>
      <c r="AZ18"/>
    </row>
    <row r="19" spans="1:52" ht="16.5" thickBot="1">
      <c r="A19" s="30"/>
      <c r="B19" s="30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30"/>
      <c r="R19" s="2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1">
        <f>COUNTIF(AM19:AV19,"J")</f>
        <v>0</v>
      </c>
      <c r="AM19" s="12" t="str">
        <f>IF(AM18=10,"J","L")</f>
        <v>L</v>
      </c>
      <c r="AN19" s="12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/>
    </row>
    <row r="20" spans="1:52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AK20" s="6">
        <f>AK18+AK19</f>
        <v>0</v>
      </c>
      <c r="AZ20"/>
    </row>
    <row r="21" spans="1:52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AK21" s="1">
        <v>6</v>
      </c>
      <c r="AL21" s="1" t="s">
        <v>12</v>
      </c>
      <c r="AZ21"/>
    </row>
    <row r="22" spans="1:52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AK22" s="23" t="str">
        <f>IF(AK20=AK21,"J","L")</f>
        <v>L</v>
      </c>
      <c r="AZ22"/>
    </row>
    <row r="23" spans="1:52" ht="31.5">
      <c r="A23" s="30"/>
      <c r="B23" s="32" t="str">
        <f>IF(AK22="J", "Συγχαρητήρια!!! Έλυσες σωστά το σταυρόλεξο.","")</f>
        <v/>
      </c>
      <c r="C23" s="30"/>
      <c r="D23" s="33"/>
      <c r="E23" s="33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/>
    </row>
    <row r="24" spans="1:52" ht="24">
      <c r="A24" s="30"/>
      <c r="B24" s="30"/>
      <c r="C24" s="30"/>
      <c r="D24" s="33"/>
      <c r="E24" s="33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/>
    </row>
    <row r="25" spans="1:52" ht="24">
      <c r="D25" s="28"/>
      <c r="S25" s="34"/>
      <c r="AZ25"/>
    </row>
    <row r="26" spans="1:52" ht="24.75">
      <c r="D26" s="27"/>
      <c r="S26"/>
    </row>
    <row r="27" spans="1:52" ht="24">
      <c r="D27" s="28"/>
      <c r="E27" s="28"/>
      <c r="S27"/>
    </row>
    <row r="28" spans="1:52" ht="24">
      <c r="D28" s="28"/>
      <c r="E28" s="28"/>
      <c r="S28"/>
    </row>
    <row r="29" spans="1:52" ht="24">
      <c r="D29" s="28"/>
      <c r="S29"/>
    </row>
    <row r="30" spans="1:52" ht="24">
      <c r="D30" s="28"/>
      <c r="S30"/>
    </row>
    <row r="31" spans="1:52" ht="24">
      <c r="D31" s="28"/>
      <c r="S31"/>
    </row>
    <row r="32" spans="1:52" ht="24">
      <c r="D32" s="28"/>
      <c r="S32"/>
    </row>
    <row r="33" spans="4:19" ht="24">
      <c r="D33" s="28"/>
      <c r="S33"/>
    </row>
    <row r="34" spans="4:19" ht="24">
      <c r="D34" s="28"/>
      <c r="S34"/>
    </row>
    <row r="35" spans="4:19" ht="24">
      <c r="D35" s="28"/>
      <c r="S35"/>
    </row>
    <row r="36" spans="4:19" ht="24">
      <c r="D36" s="28"/>
      <c r="S36"/>
    </row>
    <row r="37" spans="4:19" ht="24">
      <c r="D37" s="28"/>
      <c r="S37"/>
    </row>
    <row r="38" spans="4:19" ht="24">
      <c r="D38" s="28"/>
      <c r="S38"/>
    </row>
    <row r="39" spans="4:19" ht="24">
      <c r="D39" s="28"/>
      <c r="S39"/>
    </row>
    <row r="40" spans="4:19" ht="24">
      <c r="D40" s="28"/>
      <c r="S40"/>
    </row>
    <row r="41" spans="4:19" ht="24">
      <c r="D41" s="28"/>
      <c r="S41"/>
    </row>
  </sheetData>
  <sheetProtection password="C613" sheet="1" objects="1" scenarios="1"/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Z51"/>
  <sheetViews>
    <sheetView workbookViewId="0"/>
  </sheetViews>
  <sheetFormatPr defaultRowHeight="15"/>
  <cols>
    <col min="1" max="1" width="3.140625" style="1" customWidth="1"/>
    <col min="2" max="2" width="3.42578125" style="1" customWidth="1"/>
    <col min="3" max="3" width="2" style="1" customWidth="1"/>
    <col min="4" max="14" width="5.140625" style="1" customWidth="1"/>
    <col min="15" max="15" width="2.5703125" style="1" customWidth="1"/>
    <col min="16" max="19" width="5.140625" style="1" customWidth="1"/>
    <col min="20" max="35" width="3" style="1" customWidth="1"/>
    <col min="36" max="37" width="2.85546875" style="1" customWidth="1"/>
    <col min="38" max="38" width="6.85546875" style="1" customWidth="1"/>
    <col min="39" max="48" width="3.140625" style="1" customWidth="1"/>
    <col min="49" max="16384" width="9.140625" style="1"/>
  </cols>
  <sheetData>
    <row r="1" spans="1:52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</row>
    <row r="2" spans="1:52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</row>
    <row r="3" spans="1:52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52">
      <c r="A4" s="30"/>
      <c r="B4" s="30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30"/>
      <c r="R4" s="9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8" t="s">
        <v>7</v>
      </c>
      <c r="AK4" s="7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</row>
    <row r="5" spans="1:52" ht="18.75">
      <c r="A5" s="30"/>
      <c r="B5" s="30"/>
      <c r="C5" s="9"/>
      <c r="D5" s="31" t="s">
        <v>13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30"/>
      <c r="R5" s="9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 t="s">
        <v>8</v>
      </c>
      <c r="AK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</row>
    <row r="6" spans="1:52" ht="9.75" customHeight="1">
      <c r="A6" s="30"/>
      <c r="B6" s="30"/>
      <c r="C6" s="24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4"/>
      <c r="Q6" s="30"/>
      <c r="R6" s="2"/>
      <c r="S6" s="10"/>
      <c r="T6" s="10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 t="s">
        <v>11</v>
      </c>
      <c r="AK6" s="8"/>
      <c r="AM6" s="8" t="s">
        <v>5</v>
      </c>
      <c r="AN6" s="8" t="s">
        <v>3</v>
      </c>
      <c r="AO6" s="8" t="s">
        <v>6</v>
      </c>
      <c r="AP6" s="8" t="s">
        <v>1</v>
      </c>
      <c r="AQ6" s="8" t="s">
        <v>2</v>
      </c>
      <c r="AR6" s="8" t="s">
        <v>3</v>
      </c>
      <c r="AS6" s="8"/>
      <c r="AT6" s="8"/>
      <c r="AU6" s="8"/>
      <c r="AV6" s="8"/>
      <c r="AW6" s="8"/>
      <c r="AX6" s="8"/>
      <c r="AY6" s="8"/>
    </row>
    <row r="7" spans="1:52" ht="26.25" customHeight="1" thickBot="1">
      <c r="A7" s="30"/>
      <c r="B7" s="30"/>
      <c r="C7" s="24"/>
      <c r="D7" s="2"/>
      <c r="E7" s="2"/>
      <c r="F7" s="22"/>
      <c r="G7" s="2"/>
      <c r="H7" s="2"/>
      <c r="I7" s="2"/>
      <c r="J7" s="2"/>
      <c r="K7" s="2"/>
      <c r="L7" s="3" t="s">
        <v>0</v>
      </c>
      <c r="M7" s="2"/>
      <c r="N7" s="2"/>
      <c r="O7" s="24"/>
      <c r="P7" s="2"/>
      <c r="Q7" s="30"/>
      <c r="R7" s="2"/>
      <c r="S7" s="8" t="s">
        <v>4</v>
      </c>
      <c r="T7" s="10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 t="s">
        <v>10</v>
      </c>
      <c r="AK7" s="8"/>
      <c r="AM7" s="8">
        <v>1</v>
      </c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</row>
    <row r="8" spans="1:52" ht="26.25" customHeight="1" thickBot="1">
      <c r="A8" s="30"/>
      <c r="B8" s="30"/>
      <c r="C8" s="24"/>
      <c r="D8" s="22">
        <v>1</v>
      </c>
      <c r="E8" s="29"/>
      <c r="F8" s="29"/>
      <c r="G8" s="29"/>
      <c r="H8" s="29"/>
      <c r="I8" s="29"/>
      <c r="J8" s="29"/>
      <c r="K8" s="29"/>
      <c r="L8" s="5"/>
      <c r="M8" s="5"/>
      <c r="N8" s="5"/>
      <c r="O8" s="26"/>
      <c r="P8" s="5"/>
      <c r="Q8" s="30"/>
      <c r="R8" s="5"/>
      <c r="S8" s="17">
        <v>1</v>
      </c>
      <c r="T8" s="14" t="str">
        <f>IF(E8="","",IF(EXACT(E8,"Ο")=TRUE,"J","L"))</f>
        <v/>
      </c>
      <c r="U8" s="14" t="str">
        <f>IF(F8="","",IF(EXACT(F8,"Υ")=TRUE,"J","L"))</f>
        <v/>
      </c>
      <c r="V8" s="14" t="str">
        <f>IF(G8="","",IF(EXACT(G8,"Ρ")=TRUE,"J","L"))</f>
        <v/>
      </c>
      <c r="W8" s="14" t="str">
        <f>IF(H8="","",IF(EXACT(H8,"Α")=TRUE,"J","L"))</f>
        <v/>
      </c>
      <c r="X8" s="14" t="str">
        <f>IF(I8="","",IF(EXACT(I8,"Ν")=TRUE,"J","L"))</f>
        <v/>
      </c>
      <c r="Y8" s="14" t="str">
        <f>IF(J8="","",IF(EXACT(J8,"Ο")=TRUE,"J","L"))</f>
        <v/>
      </c>
      <c r="Z8" s="14" t="str">
        <f>IF(K8="","",IF(EXACT(K8,"Σ")=TRUE,"J","L"))</f>
        <v/>
      </c>
      <c r="AA8" s="14" t="str">
        <f t="shared" ref="AA8:AG8" si="0">IF(L8="","",IF(EXACT(L8,"Ε")=TRUE,"J","L"))</f>
        <v/>
      </c>
      <c r="AB8" s="14" t="str">
        <f t="shared" si="0"/>
        <v/>
      </c>
      <c r="AC8" s="14" t="str">
        <f t="shared" si="0"/>
        <v/>
      </c>
      <c r="AD8" s="14" t="str">
        <f t="shared" si="0"/>
        <v/>
      </c>
      <c r="AE8" s="14" t="str">
        <f t="shared" si="0"/>
        <v/>
      </c>
      <c r="AF8" s="14" t="str">
        <f t="shared" si="0"/>
        <v/>
      </c>
      <c r="AG8" s="14" t="str">
        <f t="shared" si="0"/>
        <v/>
      </c>
      <c r="AH8" s="14"/>
      <c r="AI8" s="15"/>
      <c r="AJ8" s="8">
        <f>COUNTIF(T8:Z8,"J")</f>
        <v>0</v>
      </c>
      <c r="AK8" s="8" t="str">
        <f>IF(AJ8=7,"J","L")</f>
        <v>L</v>
      </c>
      <c r="AM8" s="19" t="str">
        <f>IF(E8="","",IF(EXACT(E8,"Ο")=TRUE,"J","L"))</f>
        <v/>
      </c>
      <c r="AN8" s="19"/>
      <c r="AO8" s="19"/>
      <c r="AP8" s="19"/>
      <c r="AQ8" s="19"/>
      <c r="AR8" s="19"/>
      <c r="AS8" s="19"/>
      <c r="AT8" s="19"/>
      <c r="AU8" s="19"/>
      <c r="AV8" s="19"/>
      <c r="AW8" s="8"/>
      <c r="AX8" s="8"/>
      <c r="AY8" s="8"/>
    </row>
    <row r="9" spans="1:52" ht="26.25" customHeight="1" thickBot="1">
      <c r="A9" s="30"/>
      <c r="B9" s="30"/>
      <c r="C9" s="24"/>
      <c r="D9" s="2"/>
      <c r="E9" s="29"/>
      <c r="F9" s="5"/>
      <c r="G9" s="5"/>
      <c r="H9" s="5"/>
      <c r="I9" s="5"/>
      <c r="J9" s="5"/>
      <c r="K9" s="5"/>
      <c r="L9" s="5"/>
      <c r="M9" s="5"/>
      <c r="N9" s="5"/>
      <c r="O9" s="26"/>
      <c r="P9" s="5"/>
      <c r="Q9" s="30"/>
      <c r="R9" s="5"/>
      <c r="S9" s="17"/>
      <c r="T9" s="13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5"/>
      <c r="AJ9" s="8"/>
      <c r="AK9" s="8"/>
      <c r="AM9" s="19" t="str">
        <f>IF(E9="","",IF(EXACT(E9,"Δ")=TRUE,"J","L"))</f>
        <v/>
      </c>
      <c r="AN9" s="20"/>
      <c r="AO9" s="20"/>
      <c r="AP9" s="20"/>
      <c r="AQ9" s="20"/>
      <c r="AR9" s="20"/>
      <c r="AS9" s="20"/>
      <c r="AT9" s="20"/>
      <c r="AU9" s="20"/>
      <c r="AV9" s="20"/>
      <c r="AW9" s="8"/>
      <c r="AX9" s="8"/>
      <c r="AY9" s="8"/>
    </row>
    <row r="10" spans="1:52" ht="26.25" customHeight="1" thickBot="1">
      <c r="A10" s="30"/>
      <c r="B10" s="30"/>
      <c r="C10" s="24"/>
      <c r="D10" s="2">
        <v>2</v>
      </c>
      <c r="E10" s="29"/>
      <c r="F10" s="29"/>
      <c r="G10" s="29"/>
      <c r="H10" s="29"/>
      <c r="I10" s="29"/>
      <c r="J10" s="29"/>
      <c r="K10" s="5"/>
      <c r="L10" s="5"/>
      <c r="M10" s="5"/>
      <c r="N10" s="5"/>
      <c r="O10" s="26"/>
      <c r="P10" s="5"/>
      <c r="Q10" s="30"/>
      <c r="R10" s="5"/>
      <c r="S10" s="17">
        <v>2</v>
      </c>
      <c r="T10" s="14" t="str">
        <f>IF(E10="","",IF(EXACT(E10,"Ο")=TRUE,"J","L"))</f>
        <v/>
      </c>
      <c r="U10" s="14" t="str">
        <f>IF(F10="","",IF(EXACT(F10,"Δ")=TRUE,"J","L"))</f>
        <v/>
      </c>
      <c r="V10" s="14" t="str">
        <f>IF(G10="","",IF(EXACT(G10,"Η")=TRUE,"J","L"))</f>
        <v/>
      </c>
      <c r="W10" s="14" t="str">
        <f>IF(H10="","",IF(EXACT(H10,"Γ")=TRUE,"J","L"))</f>
        <v/>
      </c>
      <c r="X10" s="14" t="str">
        <f>IF(I10="","",IF(EXACT(I10,"Ο")=TRUE,"J","L"))</f>
        <v/>
      </c>
      <c r="Y10" s="14" t="str">
        <f>IF(J10="","",IF(EXACT(J10,"Σ")=TRUE,"J","L"))</f>
        <v/>
      </c>
      <c r="Z10" s="14"/>
      <c r="AA10" s="14"/>
      <c r="AB10" s="14"/>
      <c r="AC10" s="14"/>
      <c r="AD10" s="14"/>
      <c r="AE10" s="14"/>
      <c r="AF10" s="14"/>
      <c r="AG10" s="14"/>
      <c r="AH10" s="14"/>
      <c r="AI10" s="15"/>
      <c r="AJ10" s="8">
        <f>COUNTIF(T10:Y10,"J")</f>
        <v>0</v>
      </c>
      <c r="AK10" s="8" t="str">
        <f>IF(AJ10=6,"J","L")</f>
        <v>L</v>
      </c>
      <c r="AM10" s="20" t="str">
        <f>IF(E10="","",IF(EXACT(E10,"Ο")=TRUE,"J","L"))</f>
        <v/>
      </c>
      <c r="AN10" s="20"/>
      <c r="AO10" s="20"/>
      <c r="AP10" s="20"/>
      <c r="AQ10" s="20"/>
      <c r="AR10" s="20"/>
      <c r="AS10" s="20"/>
      <c r="AT10" s="20"/>
      <c r="AU10" s="20"/>
      <c r="AV10" s="20"/>
      <c r="AW10" s="8"/>
      <c r="AX10" s="8"/>
      <c r="AY10" s="8"/>
      <c r="AZ10" s="34"/>
    </row>
    <row r="11" spans="1:52" ht="26.25" customHeight="1" thickBot="1">
      <c r="A11" s="30"/>
      <c r="B11" s="30"/>
      <c r="C11" s="24"/>
      <c r="D11" s="2"/>
      <c r="E11" s="29"/>
      <c r="F11" s="5"/>
      <c r="G11" s="5"/>
      <c r="H11" s="5"/>
      <c r="I11" s="5"/>
      <c r="J11" s="5"/>
      <c r="K11" s="5"/>
      <c r="L11" s="5"/>
      <c r="M11" s="5"/>
      <c r="N11" s="5"/>
      <c r="O11" s="26"/>
      <c r="P11" s="5"/>
      <c r="Q11" s="30"/>
      <c r="R11" s="5"/>
      <c r="S11" s="17"/>
      <c r="T11" s="13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5"/>
      <c r="AJ11" s="8"/>
      <c r="AK11" s="8"/>
      <c r="AM11" s="20" t="str">
        <f>IF(E11="","",IF(EXACT(E11,"Ν")=TRUE,"J","L"))</f>
        <v/>
      </c>
      <c r="AN11" s="20"/>
      <c r="AO11" s="20"/>
      <c r="AP11" s="20"/>
      <c r="AQ11" s="20"/>
      <c r="AR11" s="20"/>
      <c r="AS11" s="20"/>
      <c r="AT11" s="20"/>
      <c r="AU11" s="20"/>
      <c r="AV11" s="20"/>
      <c r="AW11" s="8"/>
      <c r="AX11" s="8"/>
      <c r="AY11" s="8"/>
      <c r="AZ11" s="34"/>
    </row>
    <row r="12" spans="1:52" ht="26.25" customHeight="1" thickBot="1">
      <c r="A12" s="30"/>
      <c r="B12" s="30"/>
      <c r="C12" s="24"/>
      <c r="D12" s="2">
        <v>3</v>
      </c>
      <c r="E12" s="29"/>
      <c r="F12" s="29"/>
      <c r="G12" s="29"/>
      <c r="H12" s="29"/>
      <c r="I12" s="29"/>
      <c r="J12" s="29"/>
      <c r="K12" s="29"/>
      <c r="L12" s="29"/>
      <c r="M12" s="5"/>
      <c r="N12" s="5"/>
      <c r="O12" s="26"/>
      <c r="P12" s="5"/>
      <c r="Q12" s="30"/>
      <c r="R12" s="5"/>
      <c r="S12" s="17">
        <v>3</v>
      </c>
      <c r="T12" s="14" t="str">
        <f>IF(E12="","",IF(EXACT(E12,"Τ")=TRUE,"J","L"))</f>
        <v/>
      </c>
      <c r="U12" s="14" t="str">
        <f>IF(F12="","",IF(EXACT(F12,"Ε")=TRUE,"J","L"))</f>
        <v/>
      </c>
      <c r="V12" s="14" t="str">
        <f>IF(G12="","",IF(EXACT(G12,"Τ")=TRUE,"J","L"))</f>
        <v/>
      </c>
      <c r="W12" s="14" t="str">
        <f>IF(H12="","",IF(EXACT(H12,"Ρ")=TRUE,"J","L"))</f>
        <v/>
      </c>
      <c r="X12" s="14" t="str">
        <f>IF(I12="","",IF(EXACT(I12,"Α")=TRUE,"J","L"))</f>
        <v/>
      </c>
      <c r="Y12" s="14" t="str">
        <f>IF(J12="","",IF(EXACT(J12,"Δ")=TRUE,"J","L"))</f>
        <v/>
      </c>
      <c r="Z12" s="14" t="str">
        <f>IF(K12="","",IF(EXACT(K12,"Ι")=TRUE,"J","L"))</f>
        <v/>
      </c>
      <c r="AA12" s="14" t="str">
        <f>IF(L12="","",IF(EXACT(L12,"Ο")=TRUE,"J","L"))</f>
        <v/>
      </c>
      <c r="AB12" s="14" t="str">
        <f>IF(M12="","",IF(EXACT(M12,"Ι")=TRUE,"J","L"))</f>
        <v/>
      </c>
      <c r="AC12" s="14"/>
      <c r="AD12" s="14"/>
      <c r="AE12" s="14"/>
      <c r="AF12" s="14"/>
      <c r="AG12" s="14"/>
      <c r="AH12" s="14"/>
      <c r="AI12" s="15"/>
      <c r="AJ12" s="8">
        <f>COUNTIF(T12:AB12,"J")</f>
        <v>0</v>
      </c>
      <c r="AK12" s="8" t="str">
        <f>IF(AJ12=8,"J","L")</f>
        <v>L</v>
      </c>
      <c r="AM12" s="20" t="str">
        <f>IF(E12="","",IF(EXACT(E12,"Τ")=TRUE,"J","L"))</f>
        <v/>
      </c>
      <c r="AN12" s="20"/>
      <c r="AO12" s="20"/>
      <c r="AP12" s="20"/>
      <c r="AQ12" s="20"/>
      <c r="AR12" s="20"/>
      <c r="AS12" s="20"/>
      <c r="AT12" s="20"/>
      <c r="AU12" s="20"/>
      <c r="AV12" s="20"/>
      <c r="AW12" s="8"/>
      <c r="AX12" s="8"/>
      <c r="AY12" s="8"/>
      <c r="AZ12"/>
    </row>
    <row r="13" spans="1:52" ht="26.25" customHeight="1" thickBot="1">
      <c r="A13" s="30"/>
      <c r="B13" s="30"/>
      <c r="C13" s="24"/>
      <c r="D13" s="2"/>
      <c r="E13" s="29"/>
      <c r="F13" s="2"/>
      <c r="G13" s="2"/>
      <c r="H13" s="2"/>
      <c r="I13" s="2"/>
      <c r="J13" s="2"/>
      <c r="K13" s="2"/>
      <c r="L13" s="2"/>
      <c r="M13" s="2"/>
      <c r="N13" s="2"/>
      <c r="O13" s="24"/>
      <c r="P13" s="2"/>
      <c r="Q13" s="30"/>
      <c r="R13" s="2"/>
      <c r="S13" s="18"/>
      <c r="T13" s="16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5"/>
      <c r="AJ13" s="8"/>
      <c r="AK13" s="8"/>
      <c r="AM13" s="20" t="str">
        <f>IF(E13="","",IF(EXACT(E13,"Ι")=TRUE,"J","L"))</f>
        <v/>
      </c>
      <c r="AN13" s="20"/>
      <c r="AO13" s="20"/>
      <c r="AP13" s="20"/>
      <c r="AQ13" s="20"/>
      <c r="AR13" s="20"/>
      <c r="AS13" s="20"/>
      <c r="AT13" s="20"/>
      <c r="AU13" s="20"/>
      <c r="AV13" s="20"/>
      <c r="AW13" s="8"/>
      <c r="AX13" s="8"/>
      <c r="AY13" s="8"/>
      <c r="AZ13"/>
    </row>
    <row r="14" spans="1:52" ht="26.25" customHeight="1" thickBot="1">
      <c r="A14" s="30"/>
      <c r="B14" s="30"/>
      <c r="C14" s="24"/>
      <c r="D14" s="2">
        <v>4</v>
      </c>
      <c r="E14" s="29"/>
      <c r="F14" s="29"/>
      <c r="G14" s="29"/>
      <c r="H14" s="29"/>
      <c r="I14" s="29"/>
      <c r="J14" s="2"/>
      <c r="K14" s="2"/>
      <c r="L14" s="2"/>
      <c r="M14" s="2"/>
      <c r="N14" s="2"/>
      <c r="O14" s="24"/>
      <c r="P14" s="2"/>
      <c r="Q14" s="30"/>
      <c r="R14" s="2"/>
      <c r="S14" s="18">
        <v>4</v>
      </c>
      <c r="T14" s="14" t="str">
        <f>IF(E14="","",IF(EXACT(E14,"Α")=TRUE,"J","L"))</f>
        <v/>
      </c>
      <c r="U14" s="14" t="str">
        <f>IF(F14="","",IF(EXACT(F14,"Ε")=TRUE,"J","L"))</f>
        <v/>
      </c>
      <c r="V14" s="14" t="str">
        <f>IF(G14="","",IF(EXACT(G14,"Ρ")=TRUE,"J","L"))</f>
        <v/>
      </c>
      <c r="W14" s="14" t="str">
        <f>IF(H14="","",IF(EXACT(H14,"Α")=TRUE,"J","L"))</f>
        <v/>
      </c>
      <c r="X14" s="14" t="str">
        <f>IF(I14="","",IF(EXACT(I14,"Σ")=TRUE,"J","L"))</f>
        <v/>
      </c>
      <c r="Y14" s="14" t="str">
        <f>IF(J14="","",IF(EXACT(J14,"Ω")=TRUE,"J","L"))</f>
        <v/>
      </c>
      <c r="Z14" s="14" t="str">
        <f>IF(K14="","",IF(EXACT(K14,"Ν")=TRUE,"J","L"))</f>
        <v/>
      </c>
      <c r="AA14" s="14" t="str">
        <f>IF(L14="","",IF(EXACT(L14,"Ο")=TRUE,"J","L"))</f>
        <v/>
      </c>
      <c r="AB14" s="14" t="str">
        <f>IF(M14="","",IF(EXACT(M14,"Ι")=TRUE,"J","L"))</f>
        <v/>
      </c>
      <c r="AC14" s="14"/>
      <c r="AD14" s="14"/>
      <c r="AE14" s="14"/>
      <c r="AF14" s="14"/>
      <c r="AG14" s="14"/>
      <c r="AH14" s="14"/>
      <c r="AI14" s="15"/>
      <c r="AJ14" s="8">
        <f>COUNTIF(T14:AA14,"J")</f>
        <v>0</v>
      </c>
      <c r="AK14" s="8" t="str">
        <f>IF(AJ14=5,"J","L")</f>
        <v>L</v>
      </c>
      <c r="AM14" s="20" t="str">
        <f>IF(E14="","",IF(EXACT(E14,"Α")=TRUE,"J","L"))</f>
        <v/>
      </c>
      <c r="AN14" s="20"/>
      <c r="AO14" s="20"/>
      <c r="AP14" s="20"/>
      <c r="AQ14" s="20"/>
      <c r="AR14" s="20"/>
      <c r="AS14" s="20"/>
      <c r="AT14" s="20"/>
      <c r="AU14" s="20"/>
      <c r="AV14" s="20"/>
      <c r="AW14" s="8"/>
      <c r="AX14" s="8"/>
      <c r="AY14" s="8"/>
      <c r="AZ14"/>
    </row>
    <row r="15" spans="1:52" ht="26.25" customHeight="1" thickBot="1">
      <c r="A15" s="30"/>
      <c r="B15" s="30"/>
      <c r="C15" s="24"/>
      <c r="D15" s="2"/>
      <c r="E15" s="29"/>
      <c r="F15" s="2"/>
      <c r="G15" s="2"/>
      <c r="H15" s="2"/>
      <c r="I15" s="2"/>
      <c r="J15" s="2"/>
      <c r="K15" s="2"/>
      <c r="L15" s="2"/>
      <c r="M15" s="2"/>
      <c r="N15" s="2"/>
      <c r="O15" s="24"/>
      <c r="P15" s="2"/>
      <c r="Q15" s="30"/>
      <c r="R15" s="2"/>
      <c r="S15" s="17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5"/>
      <c r="AJ15" s="8"/>
      <c r="AK15" s="8"/>
      <c r="AM15" s="20" t="str">
        <f>IF(E15="","",IF(EXACT(E15,"Τ")=TRUE,"J","L"))</f>
        <v/>
      </c>
      <c r="AN15" s="20"/>
      <c r="AO15" s="20"/>
      <c r="AP15" s="20"/>
      <c r="AQ15" s="20"/>
      <c r="AR15" s="20"/>
      <c r="AS15" s="20"/>
      <c r="AT15" s="20"/>
      <c r="AU15" s="20"/>
      <c r="AV15" s="20"/>
      <c r="AW15" s="8"/>
      <c r="AX15" s="8"/>
      <c r="AY15" s="8"/>
      <c r="AZ15"/>
    </row>
    <row r="16" spans="1:52" ht="26.25" customHeight="1" thickBot="1">
      <c r="A16" s="30"/>
      <c r="B16" s="30"/>
      <c r="C16" s="24"/>
      <c r="D16" s="2">
        <v>5</v>
      </c>
      <c r="E16" s="29"/>
      <c r="F16" s="29"/>
      <c r="G16" s="29"/>
      <c r="H16" s="29"/>
      <c r="I16" s="29"/>
      <c r="J16" s="2"/>
      <c r="K16" s="2"/>
      <c r="L16" s="2"/>
      <c r="M16" s="2"/>
      <c r="N16" s="2"/>
      <c r="O16" s="24"/>
      <c r="P16" s="2"/>
      <c r="Q16" s="30"/>
      <c r="R16" s="2"/>
      <c r="S16" s="17">
        <v>5</v>
      </c>
      <c r="T16" s="14" t="str">
        <f>IF(E16="","",IF(EXACT(E16,"Ρ")=TRUE,"J","L"))</f>
        <v/>
      </c>
      <c r="U16" s="14" t="str">
        <f>IF(F16="","",IF(EXACT(F16,"Ο")=TRUE,"J","L"))</f>
        <v/>
      </c>
      <c r="V16" s="14" t="str">
        <f>IF(G16="","",IF(EXACT(G16,"Λ")=TRUE,"J","L"))</f>
        <v/>
      </c>
      <c r="W16" s="14" t="str">
        <f>IF(H16="","",IF(EXACT(H16,"Ο")=TRUE,"J","L"))</f>
        <v/>
      </c>
      <c r="X16" s="14" t="str">
        <f>IF(I16="","",IF(EXACT(I16,"Ι")=TRUE,"J","L"))</f>
        <v/>
      </c>
      <c r="Y16" s="14" t="str">
        <f>IF(J16="","",IF(EXACT(J16,"Ρ")=TRUE,"J","L"))</f>
        <v/>
      </c>
      <c r="Z16" s="14" t="str">
        <f>IF(K16="","",IF(EXACT(K16,"Ι")=TRUE,"J","L"))</f>
        <v/>
      </c>
      <c r="AA16" s="14" t="str">
        <f>IF(L16="","",IF(EXACT(L16,"Α")=TRUE,"J","L"))</f>
        <v/>
      </c>
      <c r="AB16" s="14" t="str">
        <f>IF(M16="","",IF(EXACT(M16,"Σ")=TRUE,"J","L"))</f>
        <v/>
      </c>
      <c r="AC16" s="14"/>
      <c r="AD16" s="14"/>
      <c r="AE16" s="14"/>
      <c r="AF16" s="14"/>
      <c r="AG16" s="14"/>
      <c r="AH16" s="14"/>
      <c r="AI16" s="15"/>
      <c r="AJ16" s="8">
        <f>COUNTIF(T16:AA16,"J")</f>
        <v>0</v>
      </c>
      <c r="AK16" s="8" t="str">
        <f>IF(AJ16=5,"J","L")</f>
        <v>L</v>
      </c>
      <c r="AM16" s="20" t="str">
        <f>IF(E16="","",IF(EXACT(E16,"Ρ")=TRUE,"J","L"))</f>
        <v/>
      </c>
      <c r="AN16" s="20"/>
      <c r="AO16" s="20"/>
      <c r="AP16" s="20"/>
      <c r="AQ16" s="20"/>
      <c r="AR16" s="20"/>
      <c r="AS16" s="20"/>
      <c r="AT16" s="20"/>
      <c r="AU16" s="20"/>
      <c r="AV16" s="20"/>
      <c r="AW16" s="8"/>
      <c r="AX16" s="8"/>
      <c r="AY16" s="8"/>
      <c r="AZ16"/>
    </row>
    <row r="17" spans="1:52" ht="25.5" thickBot="1">
      <c r="A17" s="30"/>
      <c r="B17" s="30"/>
      <c r="C17" s="24"/>
      <c r="D17" s="2"/>
      <c r="E17" s="29"/>
      <c r="F17" s="2"/>
      <c r="G17" s="2"/>
      <c r="H17" s="2"/>
      <c r="I17" s="2"/>
      <c r="J17" s="2"/>
      <c r="K17" s="2"/>
      <c r="L17" s="2"/>
      <c r="M17" s="2"/>
      <c r="N17" s="2"/>
      <c r="O17" s="24"/>
      <c r="P17" s="2"/>
      <c r="Q17" s="30"/>
      <c r="R17" s="2"/>
      <c r="S17" s="17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5"/>
      <c r="AJ17" s="8"/>
      <c r="AK17" s="8"/>
      <c r="AM17" s="20" t="str">
        <f>IF(E17="","",IF(EXACT(E17,"Ο")=TRUE,"J","L"))</f>
        <v/>
      </c>
      <c r="AN17" s="20"/>
      <c r="AO17" s="20"/>
      <c r="AP17" s="20"/>
      <c r="AQ17" s="20"/>
      <c r="AR17" s="20"/>
      <c r="AS17" s="20"/>
      <c r="AT17" s="20"/>
      <c r="AU17" s="20"/>
      <c r="AV17" s="20"/>
      <c r="AW17" s="8"/>
      <c r="AX17" s="8"/>
      <c r="AY17" s="8"/>
      <c r="AZ17"/>
    </row>
    <row r="18" spans="1:52" ht="25.5" thickBot="1">
      <c r="A18" s="30"/>
      <c r="B18" s="30"/>
      <c r="C18" s="24"/>
      <c r="D18" s="2">
        <v>6</v>
      </c>
      <c r="E18" s="29"/>
      <c r="F18" s="29"/>
      <c r="G18" s="29"/>
      <c r="H18" s="29"/>
      <c r="I18" s="29"/>
      <c r="J18" s="29"/>
      <c r="K18" s="2"/>
      <c r="L18" s="2"/>
      <c r="M18" s="2"/>
      <c r="N18" s="2"/>
      <c r="O18" s="24"/>
      <c r="P18" s="2"/>
      <c r="Q18" s="30"/>
      <c r="R18" s="2"/>
      <c r="S18" s="17">
        <v>5</v>
      </c>
      <c r="T18" s="14" t="str">
        <f>IF(E18="","",IF(EXACT(E18,"Σ")=TRUE,"J","L"))</f>
        <v/>
      </c>
      <c r="U18" s="14" t="str">
        <f>IF(F18="","",IF(EXACT(F18,"Η")=TRUE,"J","L"))</f>
        <v/>
      </c>
      <c r="V18" s="14" t="str">
        <f>IF(G18="","",IF(EXACT(G18,"Μ")=TRUE,"J","L"))</f>
        <v/>
      </c>
      <c r="W18" s="14" t="str">
        <f>IF(H18="","",IF(EXACT(H18,"Α")=TRUE,"J","L"))</f>
        <v/>
      </c>
      <c r="X18" s="14" t="str">
        <f>IF(I18="","",IF(EXACT(I18,"Ι")=TRUE,"J","L"))</f>
        <v/>
      </c>
      <c r="Y18" s="14" t="str">
        <f>IF(J18="","",IF(EXACT(J18,"Α")=TRUE,"J","L"))</f>
        <v/>
      </c>
      <c r="Z18" s="14" t="str">
        <f>IF(K18="","",IF(EXACT(K18,"Ι")=TRUE,"J","L"))</f>
        <v/>
      </c>
      <c r="AA18" s="14" t="str">
        <f>IF(L18="","",IF(EXACT(L18,"Α")=TRUE,"J","L"))</f>
        <v/>
      </c>
      <c r="AB18" s="14" t="str">
        <f>IF(M18="","",IF(EXACT(M18,"Σ")=TRUE,"J","L"))</f>
        <v/>
      </c>
      <c r="AC18" s="14"/>
      <c r="AD18" s="14"/>
      <c r="AE18" s="14"/>
      <c r="AF18" s="14"/>
      <c r="AG18" s="14"/>
      <c r="AH18" s="14"/>
      <c r="AI18" s="15"/>
      <c r="AJ18" s="8">
        <f>COUNTIF(T18:AA18,"J")</f>
        <v>0</v>
      </c>
      <c r="AK18" s="8" t="str">
        <f>IF(AJ18=6,"J","L")</f>
        <v>L</v>
      </c>
      <c r="AM18" s="21" t="str">
        <f>IF(E18="","",IF(EXACT(E18,"Σ")=TRUE,"J","L"))</f>
        <v/>
      </c>
      <c r="AN18" s="21"/>
      <c r="AO18" s="21"/>
      <c r="AP18" s="21"/>
      <c r="AQ18" s="21"/>
      <c r="AR18" s="21"/>
      <c r="AS18" s="21"/>
      <c r="AT18" s="21"/>
      <c r="AU18" s="21"/>
      <c r="AV18" s="21"/>
      <c r="AW18" s="8"/>
      <c r="AX18" s="8"/>
      <c r="AY18" s="8"/>
    </row>
    <row r="19" spans="1:52" ht="15.75">
      <c r="A19" s="30"/>
      <c r="B19" s="30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"/>
      <c r="Q19" s="30"/>
      <c r="R19" s="2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1">
        <f>COUNTIF(AK8:AK18,"J")</f>
        <v>0</v>
      </c>
      <c r="AM19" s="11">
        <f>COUNTIF(AM8:AM17,"J")</f>
        <v>0</v>
      </c>
      <c r="AN19" s="11"/>
      <c r="AO19" s="8"/>
      <c r="AP19" s="8"/>
      <c r="AQ19" s="8"/>
      <c r="AR19" s="8"/>
      <c r="AS19" s="8"/>
      <c r="AT19" s="8"/>
      <c r="AU19" s="8"/>
      <c r="AV19" s="8"/>
      <c r="AW19" s="8" t="s">
        <v>9</v>
      </c>
      <c r="AX19" s="8"/>
      <c r="AY19" s="8"/>
    </row>
    <row r="20" spans="1:52" ht="16.5" thickBot="1">
      <c r="A20" s="30"/>
      <c r="B20" s="30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30"/>
      <c r="R20" s="2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1">
        <f>COUNTIF(AM20:AV20,"J")</f>
        <v>0</v>
      </c>
      <c r="AM20" s="12" t="str">
        <f>IF(AM19=10,"J","L")</f>
        <v>L</v>
      </c>
      <c r="AN20" s="12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1:52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AK21" s="6">
        <f>AK19+AK20</f>
        <v>0</v>
      </c>
    </row>
    <row r="22" spans="1:52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AK22" s="1">
        <v>7</v>
      </c>
      <c r="AL22" s="1" t="s">
        <v>12</v>
      </c>
    </row>
    <row r="23" spans="1:52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AK23" s="23" t="str">
        <f>IF(AK21=AK22,"J","L")</f>
        <v>L</v>
      </c>
    </row>
    <row r="24" spans="1:52" ht="31.5">
      <c r="A24" s="30"/>
      <c r="B24" s="32" t="str">
        <f>IF(AK23="J", "Συγχαρητήρια!!! Έλυσες σωστά το σταυρόλεξο.","")</f>
        <v/>
      </c>
      <c r="C24" s="30"/>
      <c r="D24" s="33"/>
      <c r="E24" s="33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</row>
    <row r="25" spans="1:52" ht="24">
      <c r="A25" s="30"/>
      <c r="B25" s="30"/>
      <c r="C25" s="30"/>
      <c r="D25" s="33"/>
      <c r="E25" s="33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</row>
    <row r="26" spans="1:52" ht="24">
      <c r="D26" s="28"/>
      <c r="N26" s="34"/>
      <c r="T26" s="34"/>
      <c r="U26" s="34"/>
      <c r="X26" s="34"/>
    </row>
    <row r="27" spans="1:52" ht="24.75">
      <c r="D27" s="27"/>
      <c r="N27"/>
      <c r="T27"/>
      <c r="U27"/>
      <c r="X27"/>
    </row>
    <row r="28" spans="1:52" ht="24">
      <c r="D28" s="28"/>
      <c r="E28" s="28"/>
      <c r="N28"/>
      <c r="T28"/>
      <c r="U28"/>
      <c r="X28"/>
    </row>
    <row r="29" spans="1:52" ht="24">
      <c r="D29" s="28"/>
      <c r="E29" s="28"/>
      <c r="N29"/>
      <c r="T29"/>
      <c r="U29"/>
      <c r="X29"/>
    </row>
    <row r="30" spans="1:52" ht="24">
      <c r="D30" s="28"/>
      <c r="N30"/>
      <c r="T30"/>
      <c r="U30"/>
      <c r="X30"/>
    </row>
    <row r="31" spans="1:52" ht="24">
      <c r="D31" s="28"/>
      <c r="N31"/>
      <c r="T31"/>
      <c r="U31"/>
      <c r="X31"/>
    </row>
    <row r="32" spans="1:52" ht="24">
      <c r="D32" s="28"/>
      <c r="N32"/>
      <c r="T32"/>
      <c r="U32"/>
      <c r="X32"/>
    </row>
    <row r="33" spans="4:24" ht="24">
      <c r="D33" s="28"/>
      <c r="N33"/>
      <c r="T33"/>
      <c r="U33"/>
      <c r="X33"/>
    </row>
    <row r="34" spans="4:24" ht="24">
      <c r="D34" s="28"/>
      <c r="N34"/>
      <c r="T34"/>
      <c r="U34"/>
      <c r="X34"/>
    </row>
    <row r="35" spans="4:24" ht="24">
      <c r="D35" s="28"/>
      <c r="N35"/>
      <c r="U35"/>
      <c r="X35"/>
    </row>
    <row r="36" spans="4:24" ht="24">
      <c r="D36" s="28"/>
      <c r="N36"/>
      <c r="U36"/>
      <c r="X36"/>
    </row>
    <row r="37" spans="4:24" ht="24">
      <c r="D37" s="28"/>
      <c r="N37"/>
      <c r="U37"/>
      <c r="X37"/>
    </row>
    <row r="38" spans="4:24" ht="24">
      <c r="D38" s="28"/>
      <c r="N38"/>
      <c r="U38"/>
      <c r="X38"/>
    </row>
    <row r="39" spans="4:24" ht="24">
      <c r="D39" s="28"/>
      <c r="N39"/>
      <c r="X39"/>
    </row>
    <row r="40" spans="4:24" ht="24">
      <c r="D40" s="28"/>
      <c r="X40"/>
    </row>
    <row r="41" spans="4:24" ht="24">
      <c r="D41" s="28"/>
      <c r="X41"/>
    </row>
    <row r="42" spans="4:24" ht="24">
      <c r="D42" s="28"/>
      <c r="X42"/>
    </row>
    <row r="43" spans="4:24">
      <c r="X43"/>
    </row>
    <row r="44" spans="4:24">
      <c r="X44"/>
    </row>
    <row r="45" spans="4:24">
      <c r="X45"/>
    </row>
    <row r="46" spans="4:24">
      <c r="X46"/>
    </row>
    <row r="47" spans="4:24">
      <c r="X47"/>
    </row>
    <row r="48" spans="4:24">
      <c r="X48"/>
    </row>
    <row r="49" spans="24:24">
      <c r="X49"/>
    </row>
    <row r="50" spans="24:24">
      <c r="X50"/>
    </row>
    <row r="51" spans="24:24">
      <c r="X51"/>
    </row>
  </sheetData>
  <sheetProtection password="C613" sheet="1" objects="1" scenarios="1"/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B44"/>
  <sheetViews>
    <sheetView workbookViewId="0"/>
  </sheetViews>
  <sheetFormatPr defaultRowHeight="15"/>
  <cols>
    <col min="1" max="1" width="3.140625" style="1" customWidth="1"/>
    <col min="2" max="2" width="3.42578125" style="1" customWidth="1"/>
    <col min="3" max="3" width="2" style="1" customWidth="1"/>
    <col min="4" max="14" width="5.140625" style="1" customWidth="1"/>
    <col min="15" max="15" width="2.5703125" style="1" customWidth="1"/>
    <col min="16" max="19" width="5.140625" style="1" customWidth="1"/>
    <col min="20" max="35" width="3" style="1" customWidth="1"/>
    <col min="36" max="37" width="2.85546875" style="1" customWidth="1"/>
    <col min="38" max="38" width="6.85546875" style="1" customWidth="1"/>
    <col min="39" max="48" width="3.140625" style="1" customWidth="1"/>
    <col min="49" max="16384" width="9.140625" style="1"/>
  </cols>
  <sheetData>
    <row r="1" spans="1:54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</row>
    <row r="2" spans="1:54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</row>
    <row r="3" spans="1:54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54">
      <c r="A4" s="30"/>
      <c r="B4" s="30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30"/>
      <c r="R4" s="9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8" t="s">
        <v>7</v>
      </c>
      <c r="AK4" s="7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</row>
    <row r="5" spans="1:54" ht="18.75">
      <c r="A5" s="30"/>
      <c r="B5" s="30"/>
      <c r="C5" s="9"/>
      <c r="D5" s="31" t="s">
        <v>13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30"/>
      <c r="R5" s="9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 t="s">
        <v>8</v>
      </c>
      <c r="AK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BB5" s="34"/>
    </row>
    <row r="6" spans="1:54" ht="9.75" customHeight="1">
      <c r="A6" s="30"/>
      <c r="B6" s="30"/>
      <c r="C6" s="24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4"/>
      <c r="Q6" s="30"/>
      <c r="R6" s="2"/>
      <c r="S6" s="10"/>
      <c r="T6" s="10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 t="s">
        <v>11</v>
      </c>
      <c r="AK6" s="8"/>
      <c r="AM6" s="8" t="s">
        <v>5</v>
      </c>
      <c r="AN6" s="8" t="s">
        <v>3</v>
      </c>
      <c r="AO6" s="8" t="s">
        <v>6</v>
      </c>
      <c r="AP6" s="8" t="s">
        <v>1</v>
      </c>
      <c r="AQ6" s="8" t="s">
        <v>2</v>
      </c>
      <c r="AR6" s="8" t="s">
        <v>3</v>
      </c>
      <c r="AS6" s="8"/>
      <c r="AT6" s="8"/>
      <c r="AU6" s="8"/>
      <c r="AV6" s="8"/>
      <c r="AW6" s="8"/>
      <c r="AX6" s="8"/>
      <c r="AY6" s="8"/>
      <c r="BB6"/>
    </row>
    <row r="7" spans="1:54" ht="26.25" customHeight="1" thickBot="1">
      <c r="A7" s="30"/>
      <c r="B7" s="30"/>
      <c r="C7" s="24"/>
      <c r="D7" s="2"/>
      <c r="E7" s="2"/>
      <c r="F7" s="22"/>
      <c r="G7" s="2"/>
      <c r="H7" s="2"/>
      <c r="I7" s="2"/>
      <c r="J7" s="2"/>
      <c r="K7" s="2"/>
      <c r="L7" s="3" t="s">
        <v>0</v>
      </c>
      <c r="M7" s="2"/>
      <c r="N7" s="2"/>
      <c r="O7" s="24"/>
      <c r="P7" s="2"/>
      <c r="Q7" s="30"/>
      <c r="R7" s="2"/>
      <c r="S7" s="8" t="s">
        <v>4</v>
      </c>
      <c r="T7" s="10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 t="s">
        <v>10</v>
      </c>
      <c r="AK7" s="8"/>
      <c r="AM7" s="8">
        <v>1</v>
      </c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BB7"/>
    </row>
    <row r="8" spans="1:54" ht="26.25" customHeight="1" thickBot="1">
      <c r="A8" s="30"/>
      <c r="B8" s="30"/>
      <c r="C8" s="24"/>
      <c r="D8" s="22">
        <v>1</v>
      </c>
      <c r="E8" s="29"/>
      <c r="F8" s="29"/>
      <c r="G8" s="29"/>
      <c r="H8" s="29"/>
      <c r="I8" s="5"/>
      <c r="J8" s="5"/>
      <c r="K8" s="5"/>
      <c r="L8" s="5"/>
      <c r="M8" s="5"/>
      <c r="N8" s="5"/>
      <c r="O8" s="26"/>
      <c r="P8" s="5"/>
      <c r="Q8" s="30"/>
      <c r="R8" s="5"/>
      <c r="S8" s="17">
        <v>1</v>
      </c>
      <c r="T8" s="14" t="str">
        <f>IF(E8="","",IF(EXACT(E8,"Σ")=TRUE,"J","L"))</f>
        <v/>
      </c>
      <c r="U8" s="14" t="str">
        <f>IF(F8="","",IF(EXACT(F8,"Ω")=TRUE,"J","L"))</f>
        <v/>
      </c>
      <c r="V8" s="14" t="str">
        <f>IF(G8="","",IF(EXACT(G8,"Μ")=TRUE,"J","L"))</f>
        <v/>
      </c>
      <c r="W8" s="14" t="str">
        <f>IF(H8="","",IF(EXACT(H8,"Α")=TRUE,"J","L"))</f>
        <v/>
      </c>
      <c r="X8" s="14"/>
      <c r="Y8" s="14"/>
      <c r="Z8" s="14"/>
      <c r="AA8" s="14"/>
      <c r="AB8" s="14"/>
      <c r="AC8" s="14"/>
      <c r="AD8" s="14"/>
      <c r="AE8" s="14" t="str">
        <f t="shared" ref="AE8:AG8" si="0">IF(P8="","",IF(EXACT(P8,"Ε")=TRUE,"J","L"))</f>
        <v/>
      </c>
      <c r="AF8" s="14" t="str">
        <f t="shared" si="0"/>
        <v/>
      </c>
      <c r="AG8" s="14" t="str">
        <f t="shared" si="0"/>
        <v/>
      </c>
      <c r="AH8" s="14"/>
      <c r="AI8" s="15"/>
      <c r="AJ8" s="8">
        <f>COUNTIF(T8:Z8,"J")</f>
        <v>0</v>
      </c>
      <c r="AK8" s="8" t="str">
        <f>IF(AJ8=4,"J","L")</f>
        <v>L</v>
      </c>
      <c r="AM8" s="19" t="str">
        <f>IF(E8="","",IF(EXACT(E8,"Σ")=TRUE,"J","L"))</f>
        <v/>
      </c>
      <c r="AN8" s="19"/>
      <c r="AO8" s="19"/>
      <c r="AP8" s="19"/>
      <c r="AQ8" s="19"/>
      <c r="AR8" s="19"/>
      <c r="AS8" s="19"/>
      <c r="AT8" s="19"/>
      <c r="AU8" s="19"/>
      <c r="AV8" s="19"/>
      <c r="AW8" s="8"/>
      <c r="AX8" s="8"/>
      <c r="AY8" s="8"/>
      <c r="BB8"/>
    </row>
    <row r="9" spans="1:54" ht="26.25" customHeight="1" thickBot="1">
      <c r="A9" s="30"/>
      <c r="B9" s="30"/>
      <c r="C9" s="24"/>
      <c r="D9" s="2"/>
      <c r="E9" s="29"/>
      <c r="F9" s="5"/>
      <c r="G9" s="5"/>
      <c r="H9" s="5"/>
      <c r="I9" s="5"/>
      <c r="J9" s="5"/>
      <c r="K9" s="5"/>
      <c r="L9" s="5"/>
      <c r="M9" s="5"/>
      <c r="N9" s="5"/>
      <c r="O9" s="26"/>
      <c r="P9" s="5"/>
      <c r="Q9" s="30"/>
      <c r="R9" s="5"/>
      <c r="S9" s="17"/>
      <c r="T9" s="13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5"/>
      <c r="AJ9" s="8"/>
      <c r="AK9" s="8"/>
      <c r="AM9" s="19" t="str">
        <f>IF(E9="","",IF(EXACT(E9,"Ε")=TRUE,"J","L"))</f>
        <v/>
      </c>
      <c r="AN9" s="20"/>
      <c r="AO9" s="20"/>
      <c r="AP9" s="20"/>
      <c r="AQ9" s="20"/>
      <c r="AR9" s="20"/>
      <c r="AS9" s="20"/>
      <c r="AT9" s="20"/>
      <c r="AU9" s="20"/>
      <c r="AV9" s="20"/>
      <c r="AW9" s="8"/>
      <c r="AX9" s="8"/>
      <c r="AY9" s="8"/>
      <c r="BB9"/>
    </row>
    <row r="10" spans="1:54" ht="26.25" customHeight="1" thickBot="1">
      <c r="A10" s="30"/>
      <c r="B10" s="30"/>
      <c r="C10" s="24"/>
      <c r="D10" s="2">
        <v>2</v>
      </c>
      <c r="E10" s="29"/>
      <c r="F10" s="29"/>
      <c r="G10" s="29"/>
      <c r="H10" s="29"/>
      <c r="I10" s="29"/>
      <c r="J10" s="5"/>
      <c r="K10" s="5"/>
      <c r="L10" s="5"/>
      <c r="M10" s="5"/>
      <c r="N10" s="5"/>
      <c r="O10" s="26"/>
      <c r="P10" s="5"/>
      <c r="Q10" s="30"/>
      <c r="R10" s="5"/>
      <c r="S10" s="17">
        <v>2</v>
      </c>
      <c r="T10" s="14" t="str">
        <f>IF(E10="","",IF(EXACT(E10,"Π")=TRUE,"J","L"))</f>
        <v/>
      </c>
      <c r="U10" s="14" t="str">
        <f>IF(F10="","",IF(EXACT(F10,"Ο")=TRUE,"J","L"))</f>
        <v/>
      </c>
      <c r="V10" s="14" t="str">
        <f>IF(G10="","",IF(EXACT(G10,"Δ")=TRUE,"J","L"))</f>
        <v/>
      </c>
      <c r="W10" s="14" t="str">
        <f>IF(H10="","",IF(EXACT(H10,"Ι")=TRUE,"J","L"))</f>
        <v/>
      </c>
      <c r="X10" s="14" t="str">
        <f>IF(I10="","",IF(EXACT(I10,"Α")=TRUE,"J","L"))</f>
        <v/>
      </c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5"/>
      <c r="AJ10" s="8">
        <f>COUNTIF(T10:Y10,"J")</f>
        <v>0</v>
      </c>
      <c r="AK10" s="8" t="str">
        <f>IF(AJ10=5,"J","L")</f>
        <v>L</v>
      </c>
      <c r="AM10" s="20" t="str">
        <f>IF(E10="","",IF(EXACT(E10,"Π")=TRUE,"J","L"))</f>
        <v/>
      </c>
      <c r="AN10" s="20"/>
      <c r="AO10" s="20"/>
      <c r="AP10" s="20"/>
      <c r="AQ10" s="20"/>
      <c r="AR10" s="20"/>
      <c r="AS10" s="20"/>
      <c r="AT10" s="20"/>
      <c r="AU10" s="20"/>
      <c r="AV10" s="20"/>
      <c r="AW10" s="8"/>
      <c r="AX10" s="8"/>
      <c r="AY10" s="8"/>
      <c r="AZ10" s="34"/>
      <c r="BB10"/>
    </row>
    <row r="11" spans="1:54" ht="26.25" customHeight="1" thickBot="1">
      <c r="A11" s="30"/>
      <c r="B11" s="30"/>
      <c r="C11" s="24"/>
      <c r="D11" s="2"/>
      <c r="E11" s="29"/>
      <c r="F11" s="5"/>
      <c r="G11" s="5"/>
      <c r="H11" s="5"/>
      <c r="I11" s="5"/>
      <c r="J11" s="5"/>
      <c r="K11" s="5"/>
      <c r="L11" s="5"/>
      <c r="M11" s="5"/>
      <c r="N11" s="5"/>
      <c r="O11" s="26"/>
      <c r="P11" s="5"/>
      <c r="Q11" s="30"/>
      <c r="R11" s="5"/>
      <c r="S11" s="17"/>
      <c r="T11" s="13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5"/>
      <c r="AJ11" s="8"/>
      <c r="AK11" s="8"/>
      <c r="AM11" s="20" t="str">
        <f>IF(E11="","",IF(EXACT(E11,"Τ")=TRUE,"J","L"))</f>
        <v/>
      </c>
      <c r="AN11" s="20"/>
      <c r="AO11" s="20"/>
      <c r="AP11" s="20"/>
      <c r="AQ11" s="20"/>
      <c r="AR11" s="20"/>
      <c r="AS11" s="20"/>
      <c r="AT11" s="20"/>
      <c r="AU11" s="20"/>
      <c r="AV11" s="20"/>
      <c r="AW11" s="8"/>
      <c r="AX11" s="8"/>
      <c r="AY11" s="8"/>
      <c r="AZ11" s="34"/>
      <c r="BB11"/>
    </row>
    <row r="12" spans="1:54" ht="26.25" customHeight="1" thickBot="1">
      <c r="A12" s="30"/>
      <c r="B12" s="30"/>
      <c r="C12" s="24"/>
      <c r="D12" s="2">
        <v>3</v>
      </c>
      <c r="E12" s="29"/>
      <c r="F12" s="29"/>
      <c r="G12" s="29"/>
      <c r="H12" s="29"/>
      <c r="I12" s="29"/>
      <c r="J12" s="29"/>
      <c r="K12" s="5"/>
      <c r="L12" s="5"/>
      <c r="M12" s="5"/>
      <c r="N12" s="5"/>
      <c r="O12" s="26"/>
      <c r="P12" s="5"/>
      <c r="Q12" s="30"/>
      <c r="R12" s="5"/>
      <c r="S12" s="17">
        <v>3</v>
      </c>
      <c r="T12" s="14" t="str">
        <f>IF(E12="","",IF(EXACT(E12,"Ε")=TRUE,"J","L"))</f>
        <v/>
      </c>
      <c r="U12" s="14" t="str">
        <f>IF(F12="","",IF(EXACT(F12,"Ι")=TRUE,"J","L"))</f>
        <v/>
      </c>
      <c r="V12" s="14" t="str">
        <f>IF(G12="","",IF(EXACT(G12,"Κ")=TRUE,"J","L"))</f>
        <v/>
      </c>
      <c r="W12" s="14" t="str">
        <f>IF(H12="","",IF(EXACT(H12,"Ο")=TRUE,"J","L"))</f>
        <v/>
      </c>
      <c r="X12" s="14" t="str">
        <f>IF(I12="","",IF(EXACT(I12,"Ν")=TRUE,"J","L"))</f>
        <v/>
      </c>
      <c r="Y12" s="14" t="str">
        <f>IF(J12="","",IF(EXACT(J12,"Α")=TRUE,"J","L"))</f>
        <v/>
      </c>
      <c r="Z12" s="14"/>
      <c r="AA12" s="14"/>
      <c r="AB12" s="14"/>
      <c r="AC12" s="14"/>
      <c r="AD12" s="14"/>
      <c r="AE12" s="14"/>
      <c r="AF12" s="14"/>
      <c r="AG12" s="14"/>
      <c r="AH12" s="14"/>
      <c r="AI12" s="15"/>
      <c r="AJ12" s="8">
        <f>COUNTIF(T12:AB12,"J")</f>
        <v>0</v>
      </c>
      <c r="AK12" s="8" t="str">
        <f>IF(AJ12=6,"J","L")</f>
        <v>L</v>
      </c>
      <c r="AM12" s="20" t="str">
        <f>IF(E12="","",IF(EXACT(E12,"Ε")=TRUE,"J","L"))</f>
        <v/>
      </c>
      <c r="AN12" s="20"/>
      <c r="AO12" s="20"/>
      <c r="AP12" s="20"/>
      <c r="AQ12" s="20"/>
      <c r="AR12" s="20"/>
      <c r="AS12" s="20"/>
      <c r="AT12" s="20"/>
      <c r="AU12" s="20"/>
      <c r="AV12" s="20"/>
      <c r="AW12" s="8"/>
      <c r="AX12" s="8"/>
      <c r="AY12" s="8"/>
      <c r="BB12"/>
    </row>
    <row r="13" spans="1:54" ht="26.25" customHeight="1" thickBot="1">
      <c r="A13" s="30"/>
      <c r="B13" s="30"/>
      <c r="C13" s="24"/>
      <c r="D13" s="2"/>
      <c r="E13" s="29"/>
      <c r="F13" s="2"/>
      <c r="G13" s="2"/>
      <c r="H13" s="2"/>
      <c r="I13" s="2"/>
      <c r="J13" s="2"/>
      <c r="K13" s="2"/>
      <c r="L13" s="2"/>
      <c r="M13" s="2"/>
      <c r="N13" s="2"/>
      <c r="O13" s="24"/>
      <c r="P13" s="2"/>
      <c r="Q13" s="30"/>
      <c r="R13" s="2"/>
      <c r="S13" s="18"/>
      <c r="T13" s="16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5"/>
      <c r="AJ13" s="8"/>
      <c r="AK13" s="8"/>
      <c r="AM13" s="20" t="str">
        <f>IF(E13="","",IF(EXACT(E13,"Μ")=TRUE,"J","L"))</f>
        <v/>
      </c>
      <c r="AN13" s="20"/>
      <c r="AO13" s="20"/>
      <c r="AP13" s="20"/>
      <c r="AQ13" s="20"/>
      <c r="AR13" s="20"/>
      <c r="AS13" s="20"/>
      <c r="AT13" s="20"/>
      <c r="AU13" s="20"/>
      <c r="AV13" s="20"/>
      <c r="AW13" s="8"/>
      <c r="AX13" s="8"/>
      <c r="AY13" s="8"/>
      <c r="BB13"/>
    </row>
    <row r="14" spans="1:54" ht="26.25" customHeight="1" thickBot="1">
      <c r="A14" s="30"/>
      <c r="B14" s="30"/>
      <c r="C14" s="24"/>
      <c r="D14" s="2">
        <v>4</v>
      </c>
      <c r="E14" s="29"/>
      <c r="F14" s="29"/>
      <c r="G14" s="29"/>
      <c r="H14" s="29"/>
      <c r="I14" s="29"/>
      <c r="J14" s="2"/>
      <c r="K14" s="2"/>
      <c r="L14" s="2"/>
      <c r="M14" s="2"/>
      <c r="N14" s="2"/>
      <c r="O14" s="24"/>
      <c r="P14" s="2"/>
      <c r="Q14" s="30"/>
      <c r="R14" s="2"/>
      <c r="S14" s="18">
        <v>4</v>
      </c>
      <c r="T14" s="14" t="str">
        <f>IF(E14="","",IF(EXACT(E14,"Β")=TRUE,"J","L"))</f>
        <v/>
      </c>
      <c r="U14" s="14" t="str">
        <f>IF(F14="","",IF(EXACT(F14,"Ρ")=TRUE,"J","L"))</f>
        <v/>
      </c>
      <c r="V14" s="14" t="str">
        <f>IF(G14="","",IF(EXACT(G14,"Ο")=TRUE,"J","L"))</f>
        <v/>
      </c>
      <c r="W14" s="14" t="str">
        <f>IF(H14="","",IF(EXACT(H14,"Χ")=TRUE,"J","L"))</f>
        <v/>
      </c>
      <c r="X14" s="14" t="str">
        <f>IF(I14="","",IF(EXACT(I14,"Η")=TRUE,"J","L"))</f>
        <v/>
      </c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5"/>
      <c r="AJ14" s="8">
        <f>COUNTIF(T14:AA14,"J")</f>
        <v>0</v>
      </c>
      <c r="AK14" s="8" t="str">
        <f>IF(AJ14=5,"J","L")</f>
        <v>L</v>
      </c>
      <c r="AM14" s="20" t="str">
        <f>IF(E14="","",IF(EXACT(E14,"Β")=TRUE,"J","L"))</f>
        <v/>
      </c>
      <c r="AN14" s="20"/>
      <c r="AO14" s="20"/>
      <c r="AP14" s="20"/>
      <c r="AQ14" s="20"/>
      <c r="AR14" s="20"/>
      <c r="AS14" s="20"/>
      <c r="AT14" s="20"/>
      <c r="AU14" s="20"/>
      <c r="AV14" s="20"/>
      <c r="AW14" s="8"/>
      <c r="AX14" s="8"/>
      <c r="AY14" s="8"/>
      <c r="BB14"/>
    </row>
    <row r="15" spans="1:54" ht="26.25" customHeight="1" thickBot="1">
      <c r="A15" s="30"/>
      <c r="B15" s="30"/>
      <c r="C15" s="24"/>
      <c r="D15" s="2"/>
      <c r="E15" s="29"/>
      <c r="F15" s="2"/>
      <c r="G15" s="2"/>
      <c r="H15" s="2"/>
      <c r="I15" s="2"/>
      <c r="J15" s="2"/>
      <c r="K15" s="2"/>
      <c r="L15" s="2"/>
      <c r="M15" s="2"/>
      <c r="N15" s="2"/>
      <c r="O15" s="24"/>
      <c r="P15" s="2"/>
      <c r="Q15" s="30"/>
      <c r="R15" s="2"/>
      <c r="S15" s="17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5"/>
      <c r="AJ15" s="8"/>
      <c r="AK15" s="8"/>
      <c r="AM15" s="20" t="str">
        <f>IF(E15="","",IF(EXACT(E15,"Ρ")=TRUE,"J","L"))</f>
        <v/>
      </c>
      <c r="AN15" s="20"/>
      <c r="AO15" s="20"/>
      <c r="AP15" s="20"/>
      <c r="AQ15" s="20"/>
      <c r="AR15" s="20"/>
      <c r="AS15" s="20"/>
      <c r="AT15" s="20"/>
      <c r="AU15" s="20"/>
      <c r="AV15" s="20"/>
      <c r="AW15" s="8"/>
      <c r="AX15" s="8"/>
      <c r="AY15" s="8"/>
      <c r="BB15"/>
    </row>
    <row r="16" spans="1:54" ht="26.25" customHeight="1" thickBot="1">
      <c r="A16" s="30"/>
      <c r="B16" s="30"/>
      <c r="C16" s="24"/>
      <c r="D16" s="2">
        <v>5</v>
      </c>
      <c r="E16" s="29"/>
      <c r="F16" s="29"/>
      <c r="G16" s="29"/>
      <c r="H16" s="29"/>
      <c r="I16" s="29"/>
      <c r="J16" s="29"/>
      <c r="K16" s="29"/>
      <c r="L16" s="2"/>
      <c r="M16" s="2"/>
      <c r="N16" s="2"/>
      <c r="O16" s="24"/>
      <c r="P16" s="2"/>
      <c r="Q16" s="30"/>
      <c r="R16" s="2"/>
      <c r="S16" s="17">
        <v>5</v>
      </c>
      <c r="T16" s="14" t="str">
        <f>IF(E16="","",IF(EXACT(E16,"Ι")=TRUE,"J","L"))</f>
        <v/>
      </c>
      <c r="U16" s="14" t="str">
        <f>IF(F16="","",IF(EXACT(F16,"Α")=TRUE,"J","L"))</f>
        <v/>
      </c>
      <c r="V16" s="14" t="str">
        <f>IF(G16="","",IF(EXACT(G16,"Τ")=TRUE,"J","L"))</f>
        <v/>
      </c>
      <c r="W16" s="14" t="str">
        <f>IF(H16="","",IF(EXACT(H16,"Ρ")=TRUE,"J","L"))</f>
        <v/>
      </c>
      <c r="X16" s="14" t="str">
        <f>IF(I16="","",IF(EXACT(I16,"Ε")=TRUE,"J","L"))</f>
        <v/>
      </c>
      <c r="Y16" s="14" t="str">
        <f>IF(J16="","",IF(EXACT(J16,"Ι")=TRUE,"J","L"))</f>
        <v/>
      </c>
      <c r="Z16" s="14" t="str">
        <f>IF(K16="","",IF(EXACT(K16,"Ο")=TRUE,"J","L"))</f>
        <v/>
      </c>
      <c r="AA16" s="14" t="str">
        <f>IF(L16="","",IF(EXACT(L16,"Α")=TRUE,"J","L"))</f>
        <v/>
      </c>
      <c r="AB16" s="14" t="str">
        <f>IF(M16="","",IF(EXACT(M16,"Σ")=TRUE,"J","L"))</f>
        <v/>
      </c>
      <c r="AC16" s="14"/>
      <c r="AD16" s="14"/>
      <c r="AE16" s="14"/>
      <c r="AF16" s="14"/>
      <c r="AG16" s="14"/>
      <c r="AH16" s="14"/>
      <c r="AI16" s="15"/>
      <c r="AJ16" s="8">
        <f>COUNTIF(T16:AA16,"J")</f>
        <v>0</v>
      </c>
      <c r="AK16" s="8" t="str">
        <f>IF(AJ16=7,"J","L")</f>
        <v>L</v>
      </c>
      <c r="AM16" s="20" t="str">
        <f>IF(E16="","",IF(EXACT(E16,"Ι")=TRUE,"J","L"))</f>
        <v/>
      </c>
      <c r="AN16" s="20"/>
      <c r="AO16" s="20"/>
      <c r="AP16" s="20"/>
      <c r="AQ16" s="20"/>
      <c r="AR16" s="20"/>
      <c r="AS16" s="20"/>
      <c r="AT16" s="20"/>
      <c r="AU16" s="20"/>
      <c r="AV16" s="20"/>
      <c r="AW16" s="8"/>
      <c r="AX16" s="8"/>
      <c r="AY16" s="8"/>
      <c r="BB16"/>
    </row>
    <row r="17" spans="1:54" ht="25.5" thickBot="1">
      <c r="A17" s="30"/>
      <c r="B17" s="30"/>
      <c r="C17" s="24"/>
      <c r="D17" s="2"/>
      <c r="E17" s="29"/>
      <c r="F17" s="2"/>
      <c r="G17" s="2"/>
      <c r="H17" s="2"/>
      <c r="I17" s="2"/>
      <c r="J17" s="2"/>
      <c r="K17" s="2"/>
      <c r="L17" s="2"/>
      <c r="M17" s="2"/>
      <c r="N17" s="2"/>
      <c r="O17" s="24"/>
      <c r="P17" s="2"/>
      <c r="Q17" s="30"/>
      <c r="R17" s="2"/>
      <c r="S17" s="17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5"/>
      <c r="AJ17" s="8"/>
      <c r="AK17" s="8"/>
      <c r="AM17" s="20" t="str">
        <f>IF(E17="","",IF(EXACT(E17,"Ο")=TRUE,"J","L"))</f>
        <v/>
      </c>
      <c r="AN17" s="20"/>
      <c r="AO17" s="20"/>
      <c r="AP17" s="20"/>
      <c r="AQ17" s="20"/>
      <c r="AR17" s="20"/>
      <c r="AS17" s="20"/>
      <c r="AT17" s="20"/>
      <c r="AU17" s="20"/>
      <c r="AV17" s="20"/>
      <c r="AW17" s="8"/>
      <c r="AX17" s="8"/>
      <c r="AY17" s="8"/>
      <c r="BB17"/>
    </row>
    <row r="18" spans="1:54" ht="25.5" thickBot="1">
      <c r="A18" s="30"/>
      <c r="B18" s="30"/>
      <c r="C18" s="24"/>
      <c r="D18" s="2">
        <v>6</v>
      </c>
      <c r="E18" s="29"/>
      <c r="F18" s="29"/>
      <c r="G18" s="29"/>
      <c r="H18" s="29"/>
      <c r="I18" s="29"/>
      <c r="J18" s="29"/>
      <c r="K18" s="29"/>
      <c r="L18" s="29"/>
      <c r="M18" s="29"/>
      <c r="N18" s="2"/>
      <c r="O18" s="24"/>
      <c r="P18" s="2"/>
      <c r="Q18" s="30"/>
      <c r="R18" s="2"/>
      <c r="S18" s="17">
        <v>6</v>
      </c>
      <c r="T18" s="14" t="str">
        <f>IF(E18="","",IF(EXACT(E18,"Σ")=TRUE,"J","L"))</f>
        <v/>
      </c>
      <c r="U18" s="14" t="str">
        <f>IF(F18="","",IF(EXACT(F18,"Φ")=TRUE,"J","L"))</f>
        <v/>
      </c>
      <c r="V18" s="14" t="str">
        <f>IF(G18="","",IF(EXACT(G18,"Ο")=TRUE,"J","L"))</f>
        <v/>
      </c>
      <c r="W18" s="14" t="str">
        <f>IF(H18="","",IF(EXACT(H18,"Υ")=TRUE,"J","L"))</f>
        <v/>
      </c>
      <c r="X18" s="14" t="str">
        <f>IF(I18="","",IF(EXACT(I18,"Γ")=TRUE,"J","L"))</f>
        <v/>
      </c>
      <c r="Y18" s="14" t="str">
        <f>IF(J18="","",IF(EXACT(J18,"Γ")=TRUE,"J","L"))</f>
        <v/>
      </c>
      <c r="Z18" s="14" t="str">
        <f>IF(K18="","",IF(EXACT(K18,"Α")=TRUE,"J","L"))</f>
        <v/>
      </c>
      <c r="AA18" s="14" t="str">
        <f>IF(L18="","",IF(EXACT(L18,"Ρ")=TRUE,"J","L"))</f>
        <v/>
      </c>
      <c r="AB18" s="14" t="str">
        <f>IF(M18="","",IF(EXACT(M18,"Ι")=TRUE,"J","L"))</f>
        <v/>
      </c>
      <c r="AC18" s="14"/>
      <c r="AD18" s="14"/>
      <c r="AE18" s="14"/>
      <c r="AF18" s="14"/>
      <c r="AG18" s="14"/>
      <c r="AH18" s="14"/>
      <c r="AI18" s="15"/>
      <c r="AJ18" s="8">
        <f>COUNTIF(T18:AA18,"J")</f>
        <v>0</v>
      </c>
      <c r="AK18" s="8" t="str">
        <f>IF(AJ18=8,"J","L")</f>
        <v>L</v>
      </c>
      <c r="AM18" s="21" t="str">
        <f>IF(E18="","",IF(EXACT(E18,"Σ")=TRUE,"J","L"))</f>
        <v/>
      </c>
      <c r="AN18" s="21"/>
      <c r="AO18" s="21"/>
      <c r="AP18" s="21"/>
      <c r="AQ18" s="21"/>
      <c r="AR18" s="21"/>
      <c r="AS18" s="21"/>
      <c r="AT18" s="21"/>
      <c r="AU18" s="21"/>
      <c r="AV18" s="21"/>
      <c r="AW18" s="8"/>
      <c r="AX18" s="8"/>
      <c r="AY18" s="8"/>
      <c r="BB18"/>
    </row>
    <row r="19" spans="1:54" ht="15.75">
      <c r="A19" s="30"/>
      <c r="B19" s="30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"/>
      <c r="Q19" s="30"/>
      <c r="R19" s="2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1">
        <f>COUNTIF(AK8:AK18,"J")</f>
        <v>0</v>
      </c>
      <c r="AM19" s="11">
        <f>COUNTIF(AM8:AM17,"J")</f>
        <v>0</v>
      </c>
      <c r="AN19" s="11"/>
      <c r="AO19" s="8"/>
      <c r="AP19" s="8"/>
      <c r="AQ19" s="8"/>
      <c r="AR19" s="8"/>
      <c r="AS19" s="8"/>
      <c r="AT19" s="8"/>
      <c r="AU19" s="8"/>
      <c r="AV19" s="8"/>
      <c r="AW19" s="8" t="s">
        <v>9</v>
      </c>
      <c r="AX19" s="8"/>
      <c r="AY19" s="8"/>
      <c r="BB19"/>
    </row>
    <row r="20" spans="1:54" ht="16.5" thickBot="1">
      <c r="A20" s="30"/>
      <c r="B20" s="30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30"/>
      <c r="R20" s="2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1">
        <f>COUNTIF(AM20:AV20,"J")</f>
        <v>0</v>
      </c>
      <c r="AM20" s="12" t="str">
        <f>IF(AM19=10,"J","L")</f>
        <v>L</v>
      </c>
      <c r="AN20" s="12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BB20"/>
    </row>
    <row r="21" spans="1:54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AK21" s="6">
        <f>AK19+AK20</f>
        <v>0</v>
      </c>
      <c r="BB21"/>
    </row>
    <row r="22" spans="1:54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AK22" s="1">
        <v>7</v>
      </c>
      <c r="AL22" s="1" t="s">
        <v>12</v>
      </c>
      <c r="BB22"/>
    </row>
    <row r="23" spans="1:54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AK23" s="23" t="str">
        <f>IF(AK21=AK22,"J","L")</f>
        <v>L</v>
      </c>
      <c r="BB23"/>
    </row>
    <row r="24" spans="1:54" ht="31.5">
      <c r="A24" s="30"/>
      <c r="B24" s="32" t="str">
        <f>IF(AK23="J", "Συγχαρητήρια!!! Έλυσες σωστά το σταυρόλεξο.","")</f>
        <v/>
      </c>
      <c r="C24" s="30"/>
      <c r="D24" s="33"/>
      <c r="E24" s="33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BB24"/>
    </row>
    <row r="25" spans="1:54" ht="24">
      <c r="A25" s="30"/>
      <c r="B25" s="30"/>
      <c r="C25" s="30"/>
      <c r="D25" s="33"/>
      <c r="E25" s="33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BB25"/>
    </row>
    <row r="26" spans="1:54" ht="24">
      <c r="D26" s="28"/>
      <c r="S26" s="34"/>
      <c r="BB26"/>
    </row>
    <row r="27" spans="1:54" ht="24.75">
      <c r="D27" s="27"/>
      <c r="S27"/>
      <c r="BB27"/>
    </row>
    <row r="28" spans="1:54" ht="24">
      <c r="D28" s="28"/>
      <c r="E28" s="28"/>
      <c r="S28"/>
    </row>
    <row r="29" spans="1:54" ht="24">
      <c r="D29" s="28"/>
      <c r="E29" s="28"/>
      <c r="S29"/>
    </row>
    <row r="30" spans="1:54" ht="24">
      <c r="D30" s="28"/>
      <c r="S30"/>
    </row>
    <row r="31" spans="1:54" ht="24">
      <c r="D31" s="28"/>
      <c r="S31"/>
    </row>
    <row r="32" spans="1:54" ht="24">
      <c r="D32" s="28"/>
      <c r="S32"/>
    </row>
    <row r="33" spans="4:19" ht="24">
      <c r="D33" s="28"/>
      <c r="S33"/>
    </row>
    <row r="34" spans="4:19" ht="24">
      <c r="D34" s="28"/>
      <c r="S34"/>
    </row>
    <row r="35" spans="4:19" ht="24">
      <c r="D35" s="28"/>
      <c r="S35"/>
    </row>
    <row r="36" spans="4:19" ht="24">
      <c r="D36" s="28"/>
      <c r="S36"/>
    </row>
    <row r="37" spans="4:19" ht="24">
      <c r="D37" s="28"/>
      <c r="S37"/>
    </row>
    <row r="38" spans="4:19" ht="24">
      <c r="D38" s="28"/>
      <c r="S38"/>
    </row>
    <row r="39" spans="4:19" ht="24">
      <c r="D39" s="28"/>
      <c r="S39"/>
    </row>
    <row r="40" spans="4:19" ht="24">
      <c r="D40" s="28"/>
      <c r="S40"/>
    </row>
    <row r="41" spans="4:19" ht="24">
      <c r="D41" s="28"/>
      <c r="S41"/>
    </row>
    <row r="42" spans="4:19" ht="24">
      <c r="D42" s="28"/>
      <c r="S42"/>
    </row>
    <row r="43" spans="4:19">
      <c r="S43"/>
    </row>
    <row r="44" spans="4:19">
      <c r="S44"/>
    </row>
  </sheetData>
  <sheetProtection password="C613" sheet="1" objects="1" scenarios="1"/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B58"/>
  <sheetViews>
    <sheetView workbookViewId="0">
      <selection activeCell="F18" sqref="F18:L18"/>
    </sheetView>
  </sheetViews>
  <sheetFormatPr defaultRowHeight="15"/>
  <cols>
    <col min="1" max="1" width="3.140625" style="1" customWidth="1"/>
    <col min="2" max="2" width="3.42578125" style="1" customWidth="1"/>
    <col min="3" max="3" width="2" style="1" customWidth="1"/>
    <col min="4" max="14" width="5.140625" style="1" customWidth="1"/>
    <col min="15" max="15" width="2.5703125" style="1" customWidth="1"/>
    <col min="16" max="19" width="5.140625" style="1" customWidth="1"/>
    <col min="20" max="35" width="3" style="1" customWidth="1"/>
    <col min="36" max="37" width="2.85546875" style="1" customWidth="1"/>
    <col min="38" max="38" width="6.85546875" style="1" customWidth="1"/>
    <col min="39" max="48" width="3.140625" style="1" customWidth="1"/>
    <col min="49" max="16384" width="9.140625" style="1"/>
  </cols>
  <sheetData>
    <row r="1" spans="1:54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</row>
    <row r="2" spans="1:54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</row>
    <row r="3" spans="1:54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AZ3" s="34"/>
    </row>
    <row r="4" spans="1:54">
      <c r="A4" s="30"/>
      <c r="B4" s="30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30"/>
      <c r="R4" s="9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8" t="s">
        <v>7</v>
      </c>
      <c r="AK4" s="7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/>
    </row>
    <row r="5" spans="1:54" ht="18.75">
      <c r="A5" s="30"/>
      <c r="B5" s="30"/>
      <c r="C5" s="9"/>
      <c r="D5" s="31" t="s">
        <v>13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30"/>
      <c r="R5" s="9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 t="s">
        <v>8</v>
      </c>
      <c r="AK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/>
      <c r="BB5" s="34"/>
    </row>
    <row r="6" spans="1:54" ht="9.75" customHeight="1">
      <c r="A6" s="30"/>
      <c r="B6" s="30"/>
      <c r="C6" s="24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4"/>
      <c r="Q6" s="30"/>
      <c r="R6" s="2"/>
      <c r="S6" s="10"/>
      <c r="T6" s="10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 t="s">
        <v>11</v>
      </c>
      <c r="AK6" s="8"/>
      <c r="AM6" s="8" t="s">
        <v>5</v>
      </c>
      <c r="AN6" s="8" t="s">
        <v>3</v>
      </c>
      <c r="AO6" s="8" t="s">
        <v>6</v>
      </c>
      <c r="AP6" s="8" t="s">
        <v>1</v>
      </c>
      <c r="AQ6" s="8" t="s">
        <v>2</v>
      </c>
      <c r="AR6" s="8" t="s">
        <v>3</v>
      </c>
      <c r="AS6" s="8"/>
      <c r="AT6" s="8"/>
      <c r="AU6" s="8"/>
      <c r="AV6" s="8"/>
      <c r="AW6" s="8"/>
      <c r="AX6" s="8"/>
      <c r="AY6" s="8"/>
      <c r="AZ6"/>
    </row>
    <row r="7" spans="1:54" ht="26.25" customHeight="1" thickBot="1">
      <c r="A7" s="30"/>
      <c r="B7" s="30"/>
      <c r="C7" s="24"/>
      <c r="D7" s="2"/>
      <c r="E7" s="2"/>
      <c r="F7" s="22"/>
      <c r="G7" s="2"/>
      <c r="H7" s="2"/>
      <c r="I7" s="2"/>
      <c r="J7" s="2"/>
      <c r="K7" s="2"/>
      <c r="L7" s="3" t="s">
        <v>0</v>
      </c>
      <c r="M7" s="2"/>
      <c r="N7" s="2"/>
      <c r="O7" s="24"/>
      <c r="P7" s="2"/>
      <c r="Q7" s="30"/>
      <c r="R7" s="2"/>
      <c r="S7" s="8" t="s">
        <v>4</v>
      </c>
      <c r="T7" s="10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 t="s">
        <v>10</v>
      </c>
      <c r="AK7" s="8"/>
      <c r="AM7" s="8">
        <v>1</v>
      </c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/>
    </row>
    <row r="8" spans="1:54" ht="26.25" customHeight="1" thickBot="1">
      <c r="A8" s="30"/>
      <c r="B8" s="30"/>
      <c r="C8" s="24"/>
      <c r="D8" s="22">
        <v>1</v>
      </c>
      <c r="E8" s="29"/>
      <c r="F8" s="29"/>
      <c r="G8" s="29"/>
      <c r="H8" s="29"/>
      <c r="I8" s="29"/>
      <c r="J8" s="29"/>
      <c r="K8" s="5"/>
      <c r="L8" s="5"/>
      <c r="M8" s="5"/>
      <c r="N8" s="5"/>
      <c r="O8" s="26"/>
      <c r="P8" s="5"/>
      <c r="Q8" s="30"/>
      <c r="R8" s="5"/>
      <c r="S8" s="17">
        <v>1</v>
      </c>
      <c r="T8" s="14" t="str">
        <f>IF(E8="","",IF(EXACT(E8,"Σ")=TRUE,"J","L"))</f>
        <v/>
      </c>
      <c r="U8" s="14" t="str">
        <f>IF(F8="","",IF(EXACT(F8,"Η")=TRUE,"J","L"))</f>
        <v/>
      </c>
      <c r="V8" s="14" t="str">
        <f>IF(G8="","",IF(EXACT(G8,"Μ")=TRUE,"J","L"))</f>
        <v/>
      </c>
      <c r="W8" s="14" t="str">
        <f>IF(H8="","",IF(EXACT(H8,"Ε")=TRUE,"J","L"))</f>
        <v/>
      </c>
      <c r="X8" s="14" t="str">
        <f>IF(I8="","",IF(EXACT(I8,"Ρ")=TRUE,"J","L"))</f>
        <v/>
      </c>
      <c r="Y8" s="14" t="str">
        <f>IF(J8="","",IF(EXACT(J8,"Α")=TRUE,"J","L"))</f>
        <v/>
      </c>
      <c r="Z8" s="14" t="str">
        <f>IF(K8="","",IF(EXACT(K8,"Σ")=TRUE,"J","L"))</f>
        <v/>
      </c>
      <c r="AA8" s="14" t="str">
        <f t="shared" ref="AA8:AG8" si="0">IF(L8="","",IF(EXACT(L8,"Ε")=TRUE,"J","L"))</f>
        <v/>
      </c>
      <c r="AB8" s="14" t="str">
        <f t="shared" si="0"/>
        <v/>
      </c>
      <c r="AC8" s="14" t="str">
        <f t="shared" si="0"/>
        <v/>
      </c>
      <c r="AD8" s="14" t="str">
        <f t="shared" si="0"/>
        <v/>
      </c>
      <c r="AE8" s="14" t="str">
        <f t="shared" si="0"/>
        <v/>
      </c>
      <c r="AF8" s="14" t="str">
        <f t="shared" si="0"/>
        <v/>
      </c>
      <c r="AG8" s="14" t="str">
        <f t="shared" si="0"/>
        <v/>
      </c>
      <c r="AH8" s="14"/>
      <c r="AI8" s="15"/>
      <c r="AJ8" s="8">
        <f>COUNTIF(T8:Z8,"J")</f>
        <v>0</v>
      </c>
      <c r="AK8" s="8" t="str">
        <f>IF(AJ8=6,"J","L")</f>
        <v>L</v>
      </c>
      <c r="AM8" s="19" t="str">
        <f>IF(E8="","",IF(EXACT(E8,"Σ")=TRUE,"J","L"))</f>
        <v/>
      </c>
      <c r="AN8" s="19"/>
      <c r="AO8" s="19"/>
      <c r="AP8" s="19"/>
      <c r="AQ8" s="19"/>
      <c r="AR8" s="19"/>
      <c r="AS8" s="19"/>
      <c r="AT8" s="19"/>
      <c r="AU8" s="19"/>
      <c r="AV8" s="19"/>
      <c r="AW8" s="8"/>
      <c r="AX8" s="8"/>
      <c r="AY8" s="8"/>
      <c r="AZ8"/>
    </row>
    <row r="9" spans="1:54" ht="26.25" customHeight="1" thickBot="1">
      <c r="A9" s="30"/>
      <c r="B9" s="30"/>
      <c r="C9" s="24"/>
      <c r="D9" s="2"/>
      <c r="E9" s="29"/>
      <c r="F9" s="5"/>
      <c r="G9" s="5"/>
      <c r="H9" s="5"/>
      <c r="I9" s="5"/>
      <c r="J9" s="5"/>
      <c r="K9" s="5"/>
      <c r="L9" s="5"/>
      <c r="M9" s="5"/>
      <c r="N9" s="5"/>
      <c r="O9" s="26"/>
      <c r="P9" s="5"/>
      <c r="Q9" s="30"/>
      <c r="R9" s="5"/>
      <c r="S9" s="17"/>
      <c r="T9" s="13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5"/>
      <c r="AJ9" s="8"/>
      <c r="AK9" s="8"/>
      <c r="AM9" s="19" t="str">
        <f>IF(E9="","",IF(EXACT(E9,"Ι")=TRUE,"J","L"))</f>
        <v/>
      </c>
      <c r="AN9" s="20"/>
      <c r="AO9" s="20"/>
      <c r="AP9" s="20"/>
      <c r="AQ9" s="20"/>
      <c r="AR9" s="20"/>
      <c r="AS9" s="20"/>
      <c r="AT9" s="20"/>
      <c r="AU9" s="20"/>
      <c r="AV9" s="20"/>
      <c r="AW9" s="8"/>
      <c r="AX9" s="8"/>
      <c r="AY9" s="8"/>
      <c r="AZ9"/>
    </row>
    <row r="10" spans="1:54" ht="26.25" customHeight="1" thickBot="1">
      <c r="A10" s="30"/>
      <c r="B10" s="30"/>
      <c r="C10" s="24"/>
      <c r="D10" s="2">
        <v>2</v>
      </c>
      <c r="E10" s="29"/>
      <c r="F10" s="29"/>
      <c r="G10" s="29"/>
      <c r="H10" s="29"/>
      <c r="I10" s="29"/>
      <c r="J10" s="29"/>
      <c r="K10" s="29"/>
      <c r="L10" s="5"/>
      <c r="M10" s="5"/>
      <c r="N10" s="5"/>
      <c r="O10" s="26"/>
      <c r="P10" s="5"/>
      <c r="Q10" s="30"/>
      <c r="R10" s="5"/>
      <c r="S10" s="17">
        <v>2</v>
      </c>
      <c r="T10" s="14" t="str">
        <f>IF(E10="","",IF(EXACT(E10,"Δ")=TRUE,"J","L"))</f>
        <v/>
      </c>
      <c r="U10" s="14" t="str">
        <f>IF(F10="","",IF(EXACT(F10,"Ε")=TRUE,"J","L"))</f>
        <v/>
      </c>
      <c r="V10" s="14" t="str">
        <f>IF(G10="","",IF(EXACT(G10,"Υ")=TRUE,"J","L"))</f>
        <v/>
      </c>
      <c r="W10" s="14" t="str">
        <f>IF(H10="","",IF(EXACT(H10,"Τ")=TRUE,"J","L"))</f>
        <v/>
      </c>
      <c r="X10" s="14" t="str">
        <f>IF(I10="","",IF(EXACT(I10,"Ε")=TRUE,"J","L"))</f>
        <v/>
      </c>
      <c r="Y10" s="14" t="str">
        <f>IF(J10="","",IF(EXACT(J10,"Ρ")=TRUE,"J","L"))</f>
        <v/>
      </c>
      <c r="Z10" s="14" t="str">
        <f>IF(K10="","",IF(EXACT(K10,"Α")=TRUE,"J","L"))</f>
        <v/>
      </c>
      <c r="AA10" s="14"/>
      <c r="AB10" s="14"/>
      <c r="AC10" s="14"/>
      <c r="AD10" s="14"/>
      <c r="AE10" s="14"/>
      <c r="AF10" s="14"/>
      <c r="AG10" s="14"/>
      <c r="AH10" s="14"/>
      <c r="AI10" s="15"/>
      <c r="AJ10" s="8">
        <f>COUNTIF(T10:Z10,"J")</f>
        <v>0</v>
      </c>
      <c r="AK10" s="8" t="str">
        <f>IF(AJ10=7,"J","L")</f>
        <v>L</v>
      </c>
      <c r="AM10" s="20" t="str">
        <f>IF(E10="","",IF(EXACT(E10,"Δ")=TRUE,"J","L"))</f>
        <v/>
      </c>
      <c r="AN10" s="20"/>
      <c r="AO10" s="20"/>
      <c r="AP10" s="20"/>
      <c r="AQ10" s="20"/>
      <c r="AR10" s="20"/>
      <c r="AS10" s="20"/>
      <c r="AT10" s="20"/>
      <c r="AU10" s="20"/>
      <c r="AV10" s="20"/>
      <c r="AW10" s="8"/>
      <c r="AX10" s="8"/>
      <c r="AY10" s="8"/>
      <c r="AZ10"/>
    </row>
    <row r="11" spans="1:54" ht="26.25" customHeight="1" thickBot="1">
      <c r="A11" s="30"/>
      <c r="B11" s="30"/>
      <c r="C11" s="24"/>
      <c r="D11" s="2"/>
      <c r="E11" s="29"/>
      <c r="F11" s="5"/>
      <c r="G11" s="5"/>
      <c r="H11" s="5"/>
      <c r="I11" s="5"/>
      <c r="J11" s="5"/>
      <c r="K11" s="5"/>
      <c r="L11" s="5"/>
      <c r="M11" s="5"/>
      <c r="N11" s="5"/>
      <c r="O11" s="26"/>
      <c r="P11" s="5"/>
      <c r="Q11" s="30"/>
      <c r="R11" s="5"/>
      <c r="S11" s="17"/>
      <c r="T11" s="13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5"/>
      <c r="AJ11" s="8"/>
      <c r="AK11" s="8"/>
      <c r="AM11" s="20" t="str">
        <f>IF(E11="","",IF(EXACT(E11,"Η")=TRUE,"J","L"))</f>
        <v/>
      </c>
      <c r="AN11" s="20"/>
      <c r="AO11" s="20"/>
      <c r="AP11" s="20"/>
      <c r="AQ11" s="20"/>
      <c r="AR11" s="20"/>
      <c r="AS11" s="20"/>
      <c r="AT11" s="20"/>
      <c r="AU11" s="20"/>
      <c r="AV11" s="20"/>
      <c r="AW11" s="8"/>
      <c r="AX11" s="8"/>
      <c r="AY11" s="8"/>
      <c r="AZ11"/>
    </row>
    <row r="12" spans="1:54" ht="26.25" customHeight="1" thickBot="1">
      <c r="A12" s="30"/>
      <c r="B12" s="30"/>
      <c r="C12" s="24"/>
      <c r="D12" s="2">
        <v>3</v>
      </c>
      <c r="E12" s="29"/>
      <c r="F12" s="29"/>
      <c r="G12" s="29"/>
      <c r="H12" s="29"/>
      <c r="I12" s="5"/>
      <c r="J12" s="5"/>
      <c r="K12" s="5"/>
      <c r="L12" s="5"/>
      <c r="M12" s="5"/>
      <c r="N12" s="5"/>
      <c r="O12" s="26"/>
      <c r="P12" s="5"/>
      <c r="Q12" s="30"/>
      <c r="R12" s="5"/>
      <c r="S12" s="17">
        <v>3</v>
      </c>
      <c r="T12" s="14" t="str">
        <f>IF(E12="","",IF(EXACT(E12,"Ρ")=TRUE,"J","L"))</f>
        <v/>
      </c>
      <c r="U12" s="14" t="str">
        <f>IF(F12="","",IF(EXACT(F12,"Α")=TRUE,"J","L"))</f>
        <v/>
      </c>
      <c r="V12" s="14" t="str">
        <f>IF(G12="","",IF(EXACT(G12,"Φ")=TRUE,"J","L"))</f>
        <v/>
      </c>
      <c r="W12" s="14" t="str">
        <f>IF(H12="","",IF(EXACT(H12,"Ι")=TRUE,"J","L"))</f>
        <v/>
      </c>
      <c r="X12" s="14" t="str">
        <f>IF(I12="","",IF(EXACT(I12,"Α")=TRUE,"J","L"))</f>
        <v/>
      </c>
      <c r="Y12" s="14" t="str">
        <f>IF(J12="","",IF(EXACT(J12,"Δ")=TRUE,"J","L"))</f>
        <v/>
      </c>
      <c r="Z12" s="14" t="str">
        <f>IF(K12="","",IF(EXACT(K12,"Ι")=TRUE,"J","L"))</f>
        <v/>
      </c>
      <c r="AA12" s="14" t="str">
        <f>IF(L12="","",IF(EXACT(L12,"Ο")=TRUE,"J","L"))</f>
        <v/>
      </c>
      <c r="AB12" s="14" t="str">
        <f>IF(M12="","",IF(EXACT(M12,"Ι")=TRUE,"J","L"))</f>
        <v/>
      </c>
      <c r="AC12" s="14"/>
      <c r="AD12" s="14"/>
      <c r="AE12" s="14"/>
      <c r="AF12" s="14"/>
      <c r="AG12" s="14"/>
      <c r="AH12" s="14"/>
      <c r="AI12" s="15"/>
      <c r="AJ12" s="8">
        <f>COUNTIF(T12:AB12,"J")</f>
        <v>0</v>
      </c>
      <c r="AK12" s="8" t="str">
        <f>IF(AJ12=4,"J","L")</f>
        <v>L</v>
      </c>
      <c r="AM12" s="20" t="str">
        <f>IF(E12="","",IF(EXACT(E12,"Ρ")=TRUE,"J","L"))</f>
        <v/>
      </c>
      <c r="AN12" s="20"/>
      <c r="AO12" s="20"/>
      <c r="AP12" s="20"/>
      <c r="AQ12" s="20"/>
      <c r="AR12" s="20"/>
      <c r="AS12" s="20"/>
      <c r="AT12" s="20"/>
      <c r="AU12" s="20"/>
      <c r="AV12" s="20"/>
      <c r="AW12" s="8"/>
      <c r="AX12" s="8"/>
      <c r="AY12" s="8"/>
      <c r="AZ12"/>
    </row>
    <row r="13" spans="1:54" ht="26.25" customHeight="1" thickBot="1">
      <c r="A13" s="30"/>
      <c r="B13" s="30"/>
      <c r="C13" s="24"/>
      <c r="D13" s="2"/>
      <c r="E13" s="29"/>
      <c r="F13" s="2"/>
      <c r="G13" s="2"/>
      <c r="H13" s="2"/>
      <c r="I13" s="2"/>
      <c r="J13" s="2"/>
      <c r="K13" s="2"/>
      <c r="L13" s="2"/>
      <c r="M13" s="2"/>
      <c r="N13" s="2"/>
      <c r="O13" s="24"/>
      <c r="P13" s="2"/>
      <c r="Q13" s="30"/>
      <c r="R13" s="2"/>
      <c r="S13" s="18"/>
      <c r="T13" s="16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5"/>
      <c r="AJ13" s="8"/>
      <c r="AK13" s="8"/>
      <c r="AM13" s="20" t="str">
        <f>IF(E13="","",IF(EXACT(E13,"Ο")=TRUE,"J","L"))</f>
        <v/>
      </c>
      <c r="AN13" s="20"/>
      <c r="AO13" s="20"/>
      <c r="AP13" s="20"/>
      <c r="AQ13" s="20"/>
      <c r="AR13" s="20"/>
      <c r="AS13" s="20"/>
      <c r="AT13" s="20"/>
      <c r="AU13" s="20"/>
      <c r="AV13" s="20"/>
      <c r="AW13" s="8"/>
      <c r="AX13" s="8"/>
      <c r="AY13" s="8"/>
      <c r="AZ13"/>
    </row>
    <row r="14" spans="1:54" ht="26.25" customHeight="1" thickBot="1">
      <c r="A14" s="30"/>
      <c r="B14" s="30"/>
      <c r="C14" s="24"/>
      <c r="D14" s="2">
        <v>4</v>
      </c>
      <c r="E14" s="29"/>
      <c r="F14" s="29"/>
      <c r="G14" s="29"/>
      <c r="H14" s="29"/>
      <c r="I14" s="29"/>
      <c r="J14" s="29"/>
      <c r="K14" s="29"/>
      <c r="L14" s="29"/>
      <c r="M14" s="29"/>
      <c r="N14" s="2"/>
      <c r="O14" s="24"/>
      <c r="P14" s="2"/>
      <c r="Q14" s="30"/>
      <c r="R14" s="2"/>
      <c r="S14" s="18">
        <v>4</v>
      </c>
      <c r="T14" s="14" t="str">
        <f>IF(E14="","",IF(EXACT(E14,"Δ")=TRUE,"J","L"))</f>
        <v/>
      </c>
      <c r="U14" s="14" t="str">
        <f>IF(F14="","",IF(EXACT(F14,"Ι")=TRUE,"J","L"))</f>
        <v/>
      </c>
      <c r="V14" s="14" t="str">
        <f>IF(G14="","",IF(EXACT(G14,"Α")=TRUE,"J","L"))</f>
        <v/>
      </c>
      <c r="W14" s="14" t="str">
        <f>IF(H14="","",IF(EXACT(H14,"Δ")=TRUE,"J","L"))</f>
        <v/>
      </c>
      <c r="X14" s="14" t="str">
        <f>IF(I14="","",IF(EXACT(I14,"Ρ")=TRUE,"J","L"))</f>
        <v/>
      </c>
      <c r="Y14" s="14" t="str">
        <f>IF(J14="","",IF(EXACT(J14,"Ο")=TRUE,"J","L"))</f>
        <v/>
      </c>
      <c r="Z14" s="14" t="str">
        <f>IF(K14="","",IF(EXACT(K14,"Μ")=TRUE,"J","L"))</f>
        <v/>
      </c>
      <c r="AA14" s="14" t="str">
        <f>IF(L14="","",IF(EXACT(L14,"Ο")=TRUE,"J","L"))</f>
        <v/>
      </c>
      <c r="AB14" s="14" t="str">
        <f>IF(M14="","",IF(EXACT(M14,"Σ")=TRUE,"J","L"))</f>
        <v/>
      </c>
      <c r="AC14" s="14"/>
      <c r="AD14" s="14"/>
      <c r="AE14" s="14"/>
      <c r="AF14" s="14"/>
      <c r="AG14" s="14"/>
      <c r="AH14" s="14"/>
      <c r="AI14" s="15"/>
      <c r="AJ14" s="8">
        <f>COUNTIF(T14:AA14,"J")</f>
        <v>0</v>
      </c>
      <c r="AK14" s="8" t="str">
        <f>IF(AJ14=8,"J","L")</f>
        <v>L</v>
      </c>
      <c r="AM14" s="20" t="str">
        <f>IF(E14="","",IF(EXACT(E14,"Δ")=TRUE,"J","L"))</f>
        <v/>
      </c>
      <c r="AN14" s="20"/>
      <c r="AO14" s="20"/>
      <c r="AP14" s="20"/>
      <c r="AQ14" s="20"/>
      <c r="AR14" s="20"/>
      <c r="AS14" s="20"/>
      <c r="AT14" s="20"/>
      <c r="AU14" s="20"/>
      <c r="AV14" s="20"/>
      <c r="AW14" s="8"/>
      <c r="AX14" s="8"/>
      <c r="AY14" s="8"/>
      <c r="AZ14"/>
    </row>
    <row r="15" spans="1:54" ht="26.25" customHeight="1" thickBot="1">
      <c r="A15" s="30"/>
      <c r="B15" s="30"/>
      <c r="C15" s="24"/>
      <c r="D15" s="2"/>
      <c r="E15" s="29"/>
      <c r="F15" s="2"/>
      <c r="G15" s="2"/>
      <c r="H15" s="2"/>
      <c r="I15" s="2"/>
      <c r="J15" s="2"/>
      <c r="K15" s="2"/>
      <c r="L15" s="2"/>
      <c r="M15" s="2"/>
      <c r="N15" s="2"/>
      <c r="O15" s="24"/>
      <c r="P15" s="2"/>
      <c r="Q15" s="30"/>
      <c r="R15" s="2"/>
      <c r="S15" s="17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5"/>
      <c r="AJ15" s="8"/>
      <c r="AK15" s="8"/>
      <c r="AM15" s="20" t="str">
        <f>IF(E15="","",IF(EXACT(E15,"Ρ")=TRUE,"J","L"))</f>
        <v/>
      </c>
      <c r="AN15" s="20"/>
      <c r="AO15" s="20"/>
      <c r="AP15" s="20"/>
      <c r="AQ15" s="20"/>
      <c r="AR15" s="20"/>
      <c r="AS15" s="20"/>
      <c r="AT15" s="20"/>
      <c r="AU15" s="20"/>
      <c r="AV15" s="20"/>
      <c r="AW15" s="8"/>
      <c r="AX15" s="8"/>
      <c r="AY15" s="8"/>
      <c r="AZ15"/>
    </row>
    <row r="16" spans="1:54" ht="26.25" customHeight="1" thickBot="1">
      <c r="A16" s="30"/>
      <c r="B16" s="30"/>
      <c r="C16" s="24"/>
      <c r="D16" s="2">
        <v>5</v>
      </c>
      <c r="E16" s="29"/>
      <c r="F16" s="29"/>
      <c r="G16" s="29"/>
      <c r="H16" s="29"/>
      <c r="I16" s="29"/>
      <c r="J16" s="29"/>
      <c r="K16" s="29"/>
      <c r="L16" s="2"/>
      <c r="M16" s="2"/>
      <c r="N16" s="2"/>
      <c r="O16" s="24"/>
      <c r="P16" s="2"/>
      <c r="Q16" s="30"/>
      <c r="R16" s="2"/>
      <c r="S16" s="17">
        <v>5</v>
      </c>
      <c r="T16" s="14" t="str">
        <f>IF(E16="","",IF(EXACT(E16,"Ο")=TRUE,"J","L"))</f>
        <v/>
      </c>
      <c r="U16" s="14" t="str">
        <f>IF(F16="","",IF(EXACT(F16,"Μ")=TRUE,"J","L"))</f>
        <v/>
      </c>
      <c r="V16" s="14" t="str">
        <f>IF(G16="","",IF(EXACT(G16,"Ο")=TRUE,"J","L"))</f>
        <v/>
      </c>
      <c r="W16" s="14" t="str">
        <f>IF(H16="","",IF(EXACT(H16,"Ρ")=TRUE,"J","L"))</f>
        <v/>
      </c>
      <c r="X16" s="14" t="str">
        <f>IF(I16="","",IF(EXACT(I16,"Φ")=TRUE,"J","L"))</f>
        <v/>
      </c>
      <c r="Y16" s="14" t="str">
        <f>IF(J16="","",IF(EXACT(J16,"Ο")=TRUE,"J","L"))</f>
        <v/>
      </c>
      <c r="Z16" s="14" t="str">
        <f>IF(K16="","",IF(EXACT(K16,"Σ")=TRUE,"J","L"))</f>
        <v/>
      </c>
      <c r="AA16" s="14" t="str">
        <f>IF(L16="","",IF(EXACT(L16,"Α")=TRUE,"J","L"))</f>
        <v/>
      </c>
      <c r="AB16" s="14" t="str">
        <f>IF(M16="","",IF(EXACT(M16,"Σ")=TRUE,"J","L"))</f>
        <v/>
      </c>
      <c r="AC16" s="14"/>
      <c r="AD16" s="14"/>
      <c r="AE16" s="14"/>
      <c r="AF16" s="14"/>
      <c r="AG16" s="14"/>
      <c r="AH16" s="14"/>
      <c r="AI16" s="15"/>
      <c r="AJ16" s="8">
        <f>COUNTIF(T16:AA16,"J")</f>
        <v>0</v>
      </c>
      <c r="AK16" s="8" t="str">
        <f>IF(AJ16=7,"J","L")</f>
        <v>L</v>
      </c>
      <c r="AM16" s="20" t="str">
        <f>IF(E16="","",IF(EXACT(E16,"Ο")=TRUE,"J","L"))</f>
        <v/>
      </c>
      <c r="AN16" s="20"/>
      <c r="AO16" s="20"/>
      <c r="AP16" s="20"/>
      <c r="AQ16" s="20"/>
      <c r="AR16" s="20"/>
      <c r="AS16" s="20"/>
      <c r="AT16" s="20"/>
      <c r="AU16" s="20"/>
      <c r="AV16" s="20"/>
      <c r="AW16" s="8"/>
      <c r="AX16" s="8"/>
      <c r="AY16" s="8"/>
      <c r="AZ16"/>
    </row>
    <row r="17" spans="1:52" ht="25.5" thickBot="1">
      <c r="A17" s="30"/>
      <c r="B17" s="30"/>
      <c r="C17" s="24"/>
      <c r="D17" s="2"/>
      <c r="E17" s="29"/>
      <c r="F17" s="2"/>
      <c r="G17" s="2"/>
      <c r="H17" s="2"/>
      <c r="I17" s="2"/>
      <c r="J17" s="2"/>
      <c r="K17" s="2"/>
      <c r="L17" s="2"/>
      <c r="M17" s="2"/>
      <c r="N17" s="2"/>
      <c r="O17" s="24"/>
      <c r="P17" s="2"/>
      <c r="Q17" s="30"/>
      <c r="R17" s="2"/>
      <c r="S17" s="17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5"/>
      <c r="AJ17" s="8"/>
      <c r="AK17" s="8"/>
      <c r="AM17" s="20" t="str">
        <f>IF(E17="","",IF(EXACT(E17,"Μ")=TRUE,"J","L"))</f>
        <v/>
      </c>
      <c r="AN17" s="20"/>
      <c r="AO17" s="20"/>
      <c r="AP17" s="20"/>
      <c r="AQ17" s="20"/>
      <c r="AR17" s="20"/>
      <c r="AS17" s="20"/>
      <c r="AT17" s="20"/>
      <c r="AU17" s="20"/>
      <c r="AV17" s="20"/>
      <c r="AW17" s="8"/>
      <c r="AX17" s="8"/>
      <c r="AY17" s="8"/>
      <c r="AZ17"/>
    </row>
    <row r="18" spans="1:52" ht="25.5" thickBot="1">
      <c r="A18" s="30"/>
      <c r="B18" s="30"/>
      <c r="C18" s="24"/>
      <c r="D18" s="2">
        <v>6</v>
      </c>
      <c r="E18" s="29"/>
      <c r="F18" s="29"/>
      <c r="G18" s="29"/>
      <c r="H18" s="29"/>
      <c r="I18" s="29"/>
      <c r="J18" s="29"/>
      <c r="K18" s="29"/>
      <c r="L18" s="29"/>
      <c r="M18" s="2"/>
      <c r="N18" s="2"/>
      <c r="O18" s="24"/>
      <c r="P18" s="2"/>
      <c r="Q18" s="30"/>
      <c r="R18" s="2"/>
      <c r="S18" s="17">
        <v>6</v>
      </c>
      <c r="T18" s="14" t="str">
        <f>IF(E18="","",IF(EXACT(E18,"Ο")=TRUE,"J","L"))</f>
        <v/>
      </c>
      <c r="U18" s="14" t="str">
        <f>IF(F18="","",IF(EXACT(F18,"Ι")=TRUE,"J","L"))</f>
        <v/>
      </c>
      <c r="V18" s="14" t="str">
        <f>IF(G18="","",IF(EXACT(G18,"Κ")=TRUE,"J","L"))</f>
        <v/>
      </c>
      <c r="W18" s="14" t="str">
        <f>IF(H18="","",IF(EXACT(H18,"Ο")=TRUE,"J","L"))</f>
        <v/>
      </c>
      <c r="X18" s="14" t="str">
        <f>IF(I18="","",IF(EXACT(I18,"Π")=TRUE,"J","L"))</f>
        <v/>
      </c>
      <c r="Y18" s="14" t="str">
        <f>IF(J18="","",IF(EXACT(J18,"Ε")=TRUE,"J","L"))</f>
        <v/>
      </c>
      <c r="Z18" s="14" t="str">
        <f>IF(K18="","",IF(EXACT(K18,"Δ")=TRUE,"J","L"))</f>
        <v/>
      </c>
      <c r="AA18" s="14" t="str">
        <f>IF(L18="","",IF(EXACT(L18,"Ο")=TRUE,"J","L"))</f>
        <v/>
      </c>
      <c r="AB18" s="14" t="str">
        <f>IF(M18="","",IF(EXACT(M18,"Σ")=TRUE,"J","L"))</f>
        <v/>
      </c>
      <c r="AC18" s="14"/>
      <c r="AD18" s="14"/>
      <c r="AE18" s="14"/>
      <c r="AF18" s="14"/>
      <c r="AG18" s="14"/>
      <c r="AH18" s="14"/>
      <c r="AI18" s="15"/>
      <c r="AJ18" s="8">
        <f>COUNTIF(T18:AA18,"J")</f>
        <v>0</v>
      </c>
      <c r="AK18" s="8" t="str">
        <f>IF(AJ18=8,"J","L")</f>
        <v>L</v>
      </c>
      <c r="AM18" s="20" t="str">
        <f>IF(E18="","",IF(EXACT(E18,"Ο")=TRUE,"J","L"))</f>
        <v/>
      </c>
      <c r="AN18" s="20"/>
      <c r="AO18" s="20"/>
      <c r="AP18" s="20"/>
      <c r="AQ18" s="20"/>
      <c r="AR18" s="20"/>
      <c r="AS18" s="20"/>
      <c r="AT18" s="20"/>
      <c r="AU18" s="20"/>
      <c r="AV18" s="20"/>
      <c r="AW18" s="8"/>
      <c r="AX18" s="8"/>
      <c r="AY18" s="8"/>
      <c r="AZ18"/>
    </row>
    <row r="19" spans="1:52" ht="25.5" thickBot="1">
      <c r="A19" s="30"/>
      <c r="B19" s="30"/>
      <c r="C19" s="24"/>
      <c r="D19" s="2"/>
      <c r="E19" s="29"/>
      <c r="F19" s="35"/>
      <c r="G19" s="35"/>
      <c r="H19" s="35"/>
      <c r="I19" s="35"/>
      <c r="J19" s="35"/>
      <c r="K19" s="35"/>
      <c r="L19" s="35"/>
      <c r="M19" s="35"/>
      <c r="N19" s="2"/>
      <c r="O19" s="24"/>
      <c r="P19" s="2"/>
      <c r="Q19" s="30"/>
      <c r="R19" s="2"/>
      <c r="S19" s="17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5"/>
      <c r="AJ19" s="8"/>
      <c r="AK19" s="8"/>
      <c r="AM19" s="21" t="str">
        <f>IF(E19="","",IF(EXACT(E19,"Σ")=TRUE,"J","L"))</f>
        <v/>
      </c>
      <c r="AN19" s="21"/>
      <c r="AO19" s="21"/>
      <c r="AP19" s="21"/>
      <c r="AQ19" s="21"/>
      <c r="AR19" s="21"/>
      <c r="AS19" s="21"/>
      <c r="AT19" s="21"/>
      <c r="AU19" s="21"/>
      <c r="AV19" s="21"/>
      <c r="AW19" s="8"/>
      <c r="AX19" s="8"/>
      <c r="AY19" s="8"/>
      <c r="AZ19"/>
    </row>
    <row r="20" spans="1:52" ht="15.75">
      <c r="A20" s="30"/>
      <c r="B20" s="30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"/>
      <c r="Q20" s="30"/>
      <c r="R20" s="2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1">
        <f>COUNTIF(AK8:AK18,"J")</f>
        <v>0</v>
      </c>
      <c r="AM20" s="11">
        <f>COUNTIF(AM8:AM17,"J")</f>
        <v>0</v>
      </c>
      <c r="AN20" s="11"/>
      <c r="AO20" s="8"/>
      <c r="AP20" s="8"/>
      <c r="AQ20" s="8"/>
      <c r="AR20" s="8"/>
      <c r="AS20" s="8"/>
      <c r="AT20" s="8"/>
      <c r="AU20" s="8"/>
      <c r="AV20" s="8"/>
      <c r="AW20" s="8" t="s">
        <v>9</v>
      </c>
      <c r="AX20" s="8"/>
      <c r="AY20" s="8"/>
      <c r="AZ20"/>
    </row>
    <row r="21" spans="1:52" ht="16.5" thickBot="1">
      <c r="A21" s="30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30"/>
      <c r="R21" s="2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1">
        <f>COUNTIF(AM21:AV21,"J")</f>
        <v>0</v>
      </c>
      <c r="AM21" s="12" t="str">
        <f>IF(AM20=10,"J","L")</f>
        <v>L</v>
      </c>
      <c r="AN21" s="12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/>
    </row>
    <row r="22" spans="1:52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AK22" s="6">
        <f>AK20+AK21</f>
        <v>0</v>
      </c>
      <c r="AZ22"/>
    </row>
    <row r="23" spans="1:52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AK23" s="1">
        <v>7</v>
      </c>
      <c r="AL23" s="1" t="s">
        <v>12</v>
      </c>
    </row>
    <row r="24" spans="1:52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AK24" s="23" t="str">
        <f>IF(AK22=AK23,"J","L")</f>
        <v>L</v>
      </c>
    </row>
    <row r="25" spans="1:52" ht="31.5">
      <c r="A25" s="30"/>
      <c r="B25" s="32" t="str">
        <f>IF(AK24="J", "Συγχαρητήρια!!! Έλυσες σωστά το σταυρόλεξο.","")</f>
        <v/>
      </c>
      <c r="C25" s="30"/>
      <c r="D25" s="33"/>
      <c r="E25" s="33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</row>
    <row r="26" spans="1:52" ht="24">
      <c r="A26" s="30"/>
      <c r="B26" s="30"/>
      <c r="C26" s="30"/>
      <c r="D26" s="33"/>
      <c r="E26" s="33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</row>
    <row r="27" spans="1:52" ht="24">
      <c r="D27" s="28"/>
      <c r="T27" s="34"/>
      <c r="V27" s="34"/>
    </row>
    <row r="28" spans="1:52" ht="24.75">
      <c r="D28" s="27"/>
      <c r="T28"/>
      <c r="V28"/>
    </row>
    <row r="29" spans="1:52" ht="24">
      <c r="D29" s="28"/>
      <c r="E29" s="28"/>
      <c r="T29"/>
      <c r="V29"/>
    </row>
    <row r="30" spans="1:52" ht="24">
      <c r="D30" s="28"/>
      <c r="E30" s="28"/>
      <c r="T30"/>
      <c r="V30"/>
    </row>
    <row r="31" spans="1:52" ht="24">
      <c r="D31" s="28"/>
      <c r="T31"/>
      <c r="V31"/>
    </row>
    <row r="32" spans="1:52" ht="24">
      <c r="D32" s="28"/>
      <c r="T32"/>
      <c r="V32"/>
    </row>
    <row r="33" spans="4:22" ht="24">
      <c r="D33" s="28"/>
      <c r="T33"/>
      <c r="V33"/>
    </row>
    <row r="34" spans="4:22" ht="24">
      <c r="D34" s="28"/>
      <c r="T34"/>
      <c r="V34"/>
    </row>
    <row r="35" spans="4:22" ht="24">
      <c r="D35" s="28"/>
      <c r="T35"/>
      <c r="V35"/>
    </row>
    <row r="36" spans="4:22" ht="24">
      <c r="D36" s="28"/>
      <c r="T36"/>
      <c r="V36"/>
    </row>
    <row r="37" spans="4:22" ht="24">
      <c r="D37" s="28"/>
      <c r="T37"/>
      <c r="V37"/>
    </row>
    <row r="38" spans="4:22" ht="24">
      <c r="D38" s="28"/>
      <c r="T38"/>
      <c r="V38"/>
    </row>
    <row r="39" spans="4:22" ht="24">
      <c r="D39" s="28"/>
      <c r="T39"/>
      <c r="V39"/>
    </row>
    <row r="40" spans="4:22" ht="24">
      <c r="D40" s="28"/>
      <c r="T40"/>
      <c r="V40"/>
    </row>
    <row r="41" spans="4:22" ht="24">
      <c r="D41" s="28"/>
      <c r="T41"/>
      <c r="V41"/>
    </row>
    <row r="42" spans="4:22" ht="24">
      <c r="D42" s="28"/>
      <c r="T42"/>
      <c r="V42"/>
    </row>
    <row r="43" spans="4:22" ht="24">
      <c r="D43" s="28"/>
      <c r="T43"/>
      <c r="V43"/>
    </row>
    <row r="44" spans="4:22">
      <c r="T44"/>
      <c r="V44"/>
    </row>
    <row r="45" spans="4:22">
      <c r="T45"/>
      <c r="V45"/>
    </row>
    <row r="46" spans="4:22">
      <c r="T46"/>
      <c r="V46"/>
    </row>
    <row r="47" spans="4:22">
      <c r="T47"/>
      <c r="V47"/>
    </row>
    <row r="48" spans="4:22">
      <c r="T48"/>
      <c r="V48"/>
    </row>
    <row r="49" spans="20:22">
      <c r="T49"/>
      <c r="V49"/>
    </row>
    <row r="50" spans="20:22">
      <c r="T50"/>
    </row>
    <row r="51" spans="20:22">
      <c r="T51"/>
    </row>
    <row r="52" spans="20:22">
      <c r="T52"/>
    </row>
    <row r="53" spans="20:22">
      <c r="T53"/>
    </row>
    <row r="54" spans="20:22">
      <c r="T54"/>
    </row>
    <row r="55" spans="20:22">
      <c r="T55"/>
    </row>
    <row r="56" spans="20:22">
      <c r="T56"/>
    </row>
    <row r="57" spans="20:22">
      <c r="T57"/>
    </row>
    <row r="58" spans="20:22">
      <c r="T58"/>
    </row>
  </sheetData>
  <sheetProtection password="C613" sheet="1" objects="1" scenarios="1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Z41"/>
  <sheetViews>
    <sheetView workbookViewId="0"/>
  </sheetViews>
  <sheetFormatPr defaultRowHeight="15"/>
  <cols>
    <col min="1" max="1" width="3.140625" style="1" customWidth="1"/>
    <col min="2" max="2" width="3.42578125" style="1" customWidth="1"/>
    <col min="3" max="3" width="2" style="1" customWidth="1"/>
    <col min="4" max="14" width="5.140625" style="1" customWidth="1"/>
    <col min="15" max="15" width="2.5703125" style="1" customWidth="1"/>
    <col min="16" max="19" width="5.140625" style="1" customWidth="1"/>
    <col min="20" max="35" width="3" style="1" customWidth="1"/>
    <col min="36" max="37" width="2.85546875" style="1" customWidth="1"/>
    <col min="38" max="38" width="6.85546875" style="1" customWidth="1"/>
    <col min="39" max="48" width="3.140625" style="1" customWidth="1"/>
    <col min="49" max="16384" width="9.140625" style="1"/>
  </cols>
  <sheetData>
    <row r="1" spans="1:52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</row>
    <row r="2" spans="1:52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</row>
    <row r="3" spans="1:52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52">
      <c r="A4" s="30"/>
      <c r="B4" s="30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30"/>
      <c r="R4" s="9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8" t="s">
        <v>7</v>
      </c>
      <c r="AK4" s="7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</row>
    <row r="5" spans="1:52" ht="18.75">
      <c r="A5" s="30"/>
      <c r="B5" s="30"/>
      <c r="C5" s="9"/>
      <c r="D5" s="31" t="s">
        <v>13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30"/>
      <c r="R5" s="9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 t="s">
        <v>8</v>
      </c>
      <c r="AK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34"/>
    </row>
    <row r="6" spans="1:52" ht="9.75" customHeight="1">
      <c r="A6" s="30"/>
      <c r="B6" s="30"/>
      <c r="C6" s="24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4"/>
      <c r="Q6" s="30"/>
      <c r="R6" s="2"/>
      <c r="S6" s="10"/>
      <c r="T6" s="10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 t="s">
        <v>11</v>
      </c>
      <c r="AK6" s="8"/>
      <c r="AM6" s="8" t="s">
        <v>5</v>
      </c>
      <c r="AN6" s="8" t="s">
        <v>3</v>
      </c>
      <c r="AO6" s="8" t="s">
        <v>6</v>
      </c>
      <c r="AP6" s="8" t="s">
        <v>1</v>
      </c>
      <c r="AQ6" s="8" t="s">
        <v>2</v>
      </c>
      <c r="AR6" s="8" t="s">
        <v>3</v>
      </c>
      <c r="AS6" s="8"/>
      <c r="AT6" s="8"/>
      <c r="AU6" s="8"/>
      <c r="AV6" s="8"/>
      <c r="AW6" s="8"/>
      <c r="AX6" s="8"/>
      <c r="AY6" s="8"/>
      <c r="AZ6"/>
    </row>
    <row r="7" spans="1:52" ht="26.25" customHeight="1" thickBot="1">
      <c r="A7" s="30"/>
      <c r="B7" s="30"/>
      <c r="C7" s="24"/>
      <c r="D7" s="2"/>
      <c r="E7" s="2"/>
      <c r="F7" s="22"/>
      <c r="G7" s="2"/>
      <c r="H7" s="2"/>
      <c r="I7" s="2"/>
      <c r="J7" s="2"/>
      <c r="K7" s="2"/>
      <c r="L7" s="3" t="s">
        <v>0</v>
      </c>
      <c r="M7" s="2"/>
      <c r="N7" s="2"/>
      <c r="O7" s="24"/>
      <c r="P7" s="2"/>
      <c r="Q7" s="30"/>
      <c r="R7" s="2"/>
      <c r="S7" s="8" t="s">
        <v>4</v>
      </c>
      <c r="T7" s="10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 t="s">
        <v>10</v>
      </c>
      <c r="AK7" s="8"/>
      <c r="AM7" s="8">
        <v>1</v>
      </c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/>
    </row>
    <row r="8" spans="1:52" ht="26.25" customHeight="1" thickBot="1">
      <c r="A8" s="30"/>
      <c r="B8" s="30"/>
      <c r="C8" s="24"/>
      <c r="D8" s="22">
        <v>1</v>
      </c>
      <c r="E8" s="29"/>
      <c r="F8" s="29"/>
      <c r="G8" s="29"/>
      <c r="H8" s="29"/>
      <c r="I8" s="29"/>
      <c r="J8" s="29"/>
      <c r="K8" s="29"/>
      <c r="L8" s="5"/>
      <c r="M8" s="5"/>
      <c r="N8" s="5"/>
      <c r="O8" s="26"/>
      <c r="P8" s="5"/>
      <c r="Q8" s="30"/>
      <c r="R8" s="5"/>
      <c r="S8" s="17">
        <v>1</v>
      </c>
      <c r="T8" s="14" t="str">
        <f>IF(E8="","",IF(EXACT(E8,"Α")=TRUE,"J","L"))</f>
        <v/>
      </c>
      <c r="U8" s="14" t="str">
        <f>IF(F8="","",IF(EXACT(F8,"Γ")=TRUE,"J","L"))</f>
        <v/>
      </c>
      <c r="V8" s="14" t="str">
        <f>IF(G8="","",IF(EXACT(G8,"Ε")=TRUE,"J","L"))</f>
        <v/>
      </c>
      <c r="W8" s="14" t="str">
        <f>IF(H8="","",IF(EXACT(H8,"Λ")=TRUE,"J","L"))</f>
        <v/>
      </c>
      <c r="X8" s="14" t="str">
        <f>IF(I8="","",IF(EXACT(I8,"Α")=TRUE,"J","L"))</f>
        <v/>
      </c>
      <c r="Y8" s="14" t="str">
        <f>IF(J8="","",IF(EXACT(J8,"Δ")=TRUE,"J","L"))</f>
        <v/>
      </c>
      <c r="Z8" s="14" t="str">
        <f>IF(K8="","",IF(EXACT(K8,"Α")=TRUE,"J","L"))</f>
        <v/>
      </c>
      <c r="AA8" s="14" t="str">
        <f t="shared" ref="AA8:AG8" si="0">IF(L8="","",IF(EXACT(L8,"Ε")=TRUE,"J","L"))</f>
        <v/>
      </c>
      <c r="AB8" s="14" t="str">
        <f t="shared" si="0"/>
        <v/>
      </c>
      <c r="AC8" s="14" t="str">
        <f t="shared" si="0"/>
        <v/>
      </c>
      <c r="AD8" s="14" t="str">
        <f t="shared" si="0"/>
        <v/>
      </c>
      <c r="AE8" s="14" t="str">
        <f t="shared" si="0"/>
        <v/>
      </c>
      <c r="AF8" s="14" t="str">
        <f t="shared" si="0"/>
        <v/>
      </c>
      <c r="AG8" s="14" t="str">
        <f t="shared" si="0"/>
        <v/>
      </c>
      <c r="AH8" s="14"/>
      <c r="AI8" s="15"/>
      <c r="AJ8" s="8">
        <f>COUNTIF(T8:Z8,"J")</f>
        <v>0</v>
      </c>
      <c r="AK8" s="8" t="str">
        <f>IF(AJ8=7,"J","L")</f>
        <v>L</v>
      </c>
      <c r="AM8" s="19" t="str">
        <f>IF(E8="","",IF(EXACT(E8,"Α")=TRUE,"J","L"))</f>
        <v/>
      </c>
      <c r="AN8" s="19"/>
      <c r="AO8" s="19"/>
      <c r="AP8" s="19"/>
      <c r="AQ8" s="19"/>
      <c r="AR8" s="19"/>
      <c r="AS8" s="19"/>
      <c r="AT8" s="19"/>
      <c r="AU8" s="19"/>
      <c r="AV8" s="19"/>
      <c r="AW8" s="8"/>
      <c r="AX8" s="8"/>
      <c r="AY8" s="8"/>
      <c r="AZ8"/>
    </row>
    <row r="9" spans="1:52" ht="26.25" customHeight="1" thickBot="1">
      <c r="A9" s="30"/>
      <c r="B9" s="30"/>
      <c r="C9" s="24"/>
      <c r="D9" s="2"/>
      <c r="E9" s="29"/>
      <c r="F9" s="5"/>
      <c r="G9" s="5"/>
      <c r="H9" s="5"/>
      <c r="I9" s="5"/>
      <c r="J9" s="5"/>
      <c r="K9" s="5"/>
      <c r="L9" s="5"/>
      <c r="M9" s="5"/>
      <c r="N9" s="5"/>
      <c r="O9" s="26"/>
      <c r="P9" s="5"/>
      <c r="Q9" s="30"/>
      <c r="R9" s="5"/>
      <c r="S9" s="17"/>
      <c r="T9" s="13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5"/>
      <c r="AJ9" s="8"/>
      <c r="AK9" s="8"/>
      <c r="AM9" s="19" t="str">
        <f>IF(E9="","",IF(EXACT(E9,"Ν")=TRUE,"J","L"))</f>
        <v/>
      </c>
      <c r="AN9" s="20"/>
      <c r="AO9" s="20"/>
      <c r="AP9" s="20"/>
      <c r="AQ9" s="20"/>
      <c r="AR9" s="20"/>
      <c r="AS9" s="20"/>
      <c r="AT9" s="20"/>
      <c r="AU9" s="20"/>
      <c r="AV9" s="20"/>
      <c r="AW9" s="8"/>
      <c r="AX9" s="8"/>
      <c r="AY9" s="8"/>
      <c r="AZ9"/>
    </row>
    <row r="10" spans="1:52" ht="26.25" customHeight="1" thickBot="1">
      <c r="A10" s="30"/>
      <c r="B10" s="30"/>
      <c r="C10" s="24"/>
      <c r="D10" s="2">
        <v>2</v>
      </c>
      <c r="E10" s="29"/>
      <c r="F10" s="29"/>
      <c r="G10" s="29"/>
      <c r="H10" s="29"/>
      <c r="I10" s="29"/>
      <c r="J10" s="29"/>
      <c r="K10" s="29"/>
      <c r="L10" s="29"/>
      <c r="M10" s="5"/>
      <c r="N10" s="5"/>
      <c r="O10" s="26"/>
      <c r="P10" s="5"/>
      <c r="Q10" s="30"/>
      <c r="R10" s="5"/>
      <c r="S10" s="17">
        <v>2</v>
      </c>
      <c r="T10" s="14" t="str">
        <f>IF(E10="","",IF(EXACT(E10,"Ε")=TRUE,"J","L"))</f>
        <v/>
      </c>
      <c r="U10" s="14" t="str">
        <f>IF(F10="","",IF(EXACT(F10,"Β")=TRUE,"J","L"))</f>
        <v/>
      </c>
      <c r="V10" s="14" t="str">
        <f>IF(G10="","",IF(EXACT(G10,"Δ")=TRUE,"J","L"))</f>
        <v/>
      </c>
      <c r="W10" s="14" t="str">
        <f>IF(H10="","",IF(EXACT(H10,"Ο")=TRUE,"J","L"))</f>
        <v/>
      </c>
      <c r="X10" s="14" t="str">
        <f>IF(I10="","",IF(EXACT(I10,"Μ")=TRUE,"J","L"))</f>
        <v/>
      </c>
      <c r="Y10" s="14" t="str">
        <f>IF(J10="","",IF(EXACT(J10,"Α")=TRUE,"J","L"))</f>
        <v/>
      </c>
      <c r="Z10" s="14" t="str">
        <f>IF(K10="","",IF(EXACT(K10,"Δ")=TRUE,"J","L"))</f>
        <v/>
      </c>
      <c r="AA10" s="14" t="str">
        <f t="shared" ref="AA10" si="1">IF(L10="","",IF(EXACT(L10,"Α")=TRUE,"J","L"))</f>
        <v/>
      </c>
      <c r="AB10" s="14"/>
      <c r="AC10" s="14"/>
      <c r="AD10" s="14"/>
      <c r="AE10" s="14"/>
      <c r="AF10" s="14"/>
      <c r="AG10" s="14"/>
      <c r="AH10" s="14"/>
      <c r="AI10" s="15"/>
      <c r="AJ10" s="8">
        <f>COUNTIF(T10:AA10,"J")</f>
        <v>0</v>
      </c>
      <c r="AK10" s="8" t="str">
        <f>IF(AJ10=8,"J","L")</f>
        <v>L</v>
      </c>
      <c r="AM10" s="20" t="str">
        <f>IF(E10="","",IF(EXACT(E10,"Ε")=TRUE,"J","L"))</f>
        <v/>
      </c>
      <c r="AN10" s="20"/>
      <c r="AO10" s="20"/>
      <c r="AP10" s="20"/>
      <c r="AQ10" s="20"/>
      <c r="AR10" s="20"/>
      <c r="AS10" s="20"/>
      <c r="AT10" s="20"/>
      <c r="AU10" s="20"/>
      <c r="AV10" s="20"/>
      <c r="AW10" s="8"/>
      <c r="AX10" s="8"/>
      <c r="AY10" s="8"/>
      <c r="AZ10"/>
    </row>
    <row r="11" spans="1:52" ht="26.25" customHeight="1" thickBot="1">
      <c r="A11" s="30"/>
      <c r="B11" s="30"/>
      <c r="C11" s="24"/>
      <c r="D11" s="2"/>
      <c r="E11" s="29"/>
      <c r="F11" s="5"/>
      <c r="G11" s="5"/>
      <c r="H11" s="5"/>
      <c r="I11" s="5"/>
      <c r="J11" s="5"/>
      <c r="K11" s="5"/>
      <c r="L11" s="5"/>
      <c r="M11" s="5"/>
      <c r="N11" s="5"/>
      <c r="O11" s="26"/>
      <c r="P11" s="5"/>
      <c r="Q11" s="30"/>
      <c r="R11" s="5"/>
      <c r="S11" s="17"/>
      <c r="T11" s="13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5"/>
      <c r="AJ11" s="8"/>
      <c r="AK11" s="8"/>
      <c r="AM11" s="20" t="str">
        <f>IF(E11="","",IF(EXACT(E11,"Μ")=TRUE,"J","L"))</f>
        <v/>
      </c>
      <c r="AN11" s="20"/>
      <c r="AO11" s="20"/>
      <c r="AP11" s="20"/>
      <c r="AQ11" s="20"/>
      <c r="AR11" s="20"/>
      <c r="AS11" s="20"/>
      <c r="AT11" s="20"/>
      <c r="AU11" s="20"/>
      <c r="AV11" s="20"/>
      <c r="AW11" s="8"/>
      <c r="AX11" s="8"/>
      <c r="AY11" s="8"/>
      <c r="AZ11"/>
    </row>
    <row r="12" spans="1:52" ht="26.25" customHeight="1" thickBot="1">
      <c r="A12" s="30"/>
      <c r="B12" s="30"/>
      <c r="C12" s="24"/>
      <c r="D12" s="2">
        <v>3</v>
      </c>
      <c r="E12" s="29"/>
      <c r="F12" s="29"/>
      <c r="G12" s="29"/>
      <c r="H12" s="29"/>
      <c r="I12" s="29"/>
      <c r="J12" s="29"/>
      <c r="K12" s="29"/>
      <c r="L12" s="5"/>
      <c r="M12" s="5"/>
      <c r="N12" s="5"/>
      <c r="O12" s="26"/>
      <c r="P12" s="5"/>
      <c r="Q12" s="30"/>
      <c r="R12" s="5"/>
      <c r="S12" s="17">
        <v>3</v>
      </c>
      <c r="T12" s="14" t="str">
        <f>IF(E12="","",IF(EXACT(E12,"Ο")=TRUE,"J","L"))</f>
        <v/>
      </c>
      <c r="U12" s="14" t="str">
        <f>IF(F12="","",IF(EXACT(F12,"Μ")=TRUE,"J","L"))</f>
        <v/>
      </c>
      <c r="V12" s="14" t="str">
        <f>IF(G12="","",IF(EXACT(G12,"Π")=TRUE,"J","L"))</f>
        <v/>
      </c>
      <c r="W12" s="14" t="str">
        <f>IF(H12="","",IF(EXACT(H12,"Ρ")=TRUE,"J","L"))</f>
        <v/>
      </c>
      <c r="X12" s="14" t="str">
        <f>IF(I12="","",IF(EXACT(I12,"Ε")=TRUE,"J","L"))</f>
        <v/>
      </c>
      <c r="Y12" s="14" t="str">
        <f>IF(J12="","",IF(EXACT(J12,"Λ")=TRUE,"J","L"))</f>
        <v/>
      </c>
      <c r="Z12" s="14" t="str">
        <f>IF(K12="","",IF(EXACT(K12,"Α")=TRUE,"J","L"))</f>
        <v/>
      </c>
      <c r="AA12" s="14" t="str">
        <f>IF(L12="","",IF(EXACT(L12,"Σ")=TRUE,"J","L"))</f>
        <v/>
      </c>
      <c r="AB12" s="14" t="str">
        <f>IF(M12="","",IF(EXACT(M12,"Ι")=TRUE,"J","L"))</f>
        <v/>
      </c>
      <c r="AC12" s="14"/>
      <c r="AD12" s="14"/>
      <c r="AE12" s="14"/>
      <c r="AF12" s="14"/>
      <c r="AG12" s="14"/>
      <c r="AH12" s="14"/>
      <c r="AI12" s="15"/>
      <c r="AJ12" s="8">
        <f>COUNTIF(T12:AB12,"J")</f>
        <v>0</v>
      </c>
      <c r="AK12" s="8" t="str">
        <f>IF(AJ12=7,"J","L")</f>
        <v>L</v>
      </c>
      <c r="AM12" s="20" t="str">
        <f>IF(E12="","",IF(EXACT(E12,"Ο")=TRUE,"J","L"))</f>
        <v/>
      </c>
      <c r="AN12" s="20"/>
      <c r="AO12" s="20"/>
      <c r="AP12" s="20"/>
      <c r="AQ12" s="20"/>
      <c r="AR12" s="20"/>
      <c r="AS12" s="20"/>
      <c r="AT12" s="20"/>
      <c r="AU12" s="20"/>
      <c r="AV12" s="20"/>
      <c r="AW12" s="8"/>
      <c r="AX12" s="8"/>
      <c r="AY12" s="8"/>
      <c r="AZ12"/>
    </row>
    <row r="13" spans="1:52" ht="26.25" customHeight="1" thickBot="1">
      <c r="A13" s="30"/>
      <c r="B13" s="30"/>
      <c r="C13" s="24"/>
      <c r="D13" s="2"/>
      <c r="E13" s="29"/>
      <c r="F13" s="2"/>
      <c r="G13" s="2"/>
      <c r="H13" s="2"/>
      <c r="I13" s="2"/>
      <c r="J13" s="2"/>
      <c r="K13" s="2"/>
      <c r="L13" s="2"/>
      <c r="M13" s="2"/>
      <c r="N13" s="2"/>
      <c r="O13" s="24"/>
      <c r="P13" s="2"/>
      <c r="Q13" s="30"/>
      <c r="R13" s="2"/>
      <c r="S13" s="18"/>
      <c r="T13" s="16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5"/>
      <c r="AJ13" s="8"/>
      <c r="AK13" s="8"/>
      <c r="AM13" s="20" t="str">
        <f>IF(E13="","",IF(EXACT(E13,"Μ")=TRUE,"J","L"))</f>
        <v/>
      </c>
      <c r="AN13" s="20"/>
      <c r="AO13" s="20"/>
      <c r="AP13" s="20"/>
      <c r="AQ13" s="20"/>
      <c r="AR13" s="20"/>
      <c r="AS13" s="20"/>
      <c r="AT13" s="20"/>
      <c r="AU13" s="20"/>
      <c r="AV13" s="20"/>
      <c r="AW13" s="8"/>
      <c r="AX13" s="8"/>
      <c r="AY13" s="8"/>
      <c r="AZ13"/>
    </row>
    <row r="14" spans="1:52" ht="26.25" customHeight="1" thickBot="1">
      <c r="A14" s="30"/>
      <c r="B14" s="30"/>
      <c r="C14" s="24"/>
      <c r="D14" s="2">
        <v>4</v>
      </c>
      <c r="E14" s="29"/>
      <c r="F14" s="29"/>
      <c r="G14" s="29"/>
      <c r="H14" s="29"/>
      <c r="I14" s="29"/>
      <c r="J14" s="29"/>
      <c r="K14" s="2"/>
      <c r="L14" s="2"/>
      <c r="M14" s="2"/>
      <c r="N14" s="2"/>
      <c r="O14" s="24"/>
      <c r="P14" s="2"/>
      <c r="Q14" s="30"/>
      <c r="R14" s="2"/>
      <c r="S14" s="18">
        <v>4</v>
      </c>
      <c r="T14" s="14" t="str">
        <f>IF(E14="","",IF(EXACT(E14,"Υ")=TRUE,"J","L"))</f>
        <v/>
      </c>
      <c r="U14" s="14" t="str">
        <f>IF(F14="","",IF(EXACT(F14,"Φ")=TRUE,"J","L"))</f>
        <v/>
      </c>
      <c r="V14" s="14" t="str">
        <f>IF(G14="","",IF(EXACT(G14,"Α")=TRUE,"J","L"))</f>
        <v/>
      </c>
      <c r="W14" s="14" t="str">
        <f>IF(H14="","",IF(EXACT(H14,"Σ")=TRUE,"J","L"))</f>
        <v/>
      </c>
      <c r="X14" s="14" t="str">
        <f>IF(I14="","",IF(EXACT(I14,"Μ")=TRUE,"J","L"))</f>
        <v/>
      </c>
      <c r="Y14" s="14" t="str">
        <f>IF(J14="","",IF(EXACT(J14,"Α")=TRUE,"J","L"))</f>
        <v/>
      </c>
      <c r="Z14" s="14" t="str">
        <f>IF(K14="","",IF(EXACT(K14,"Ν")=TRUE,"J","L"))</f>
        <v/>
      </c>
      <c r="AA14" s="14" t="str">
        <f>IF(L14="","",IF(EXACT(L14,"Ο")=TRUE,"J","L"))</f>
        <v/>
      </c>
      <c r="AB14" s="14" t="str">
        <f>IF(M14="","",IF(EXACT(M14,"Ι")=TRUE,"J","L"))</f>
        <v/>
      </c>
      <c r="AC14" s="14"/>
      <c r="AD14" s="14"/>
      <c r="AE14" s="14"/>
      <c r="AF14" s="14"/>
      <c r="AG14" s="14"/>
      <c r="AH14" s="14"/>
      <c r="AI14" s="15"/>
      <c r="AJ14" s="8">
        <f>COUNTIF(T14:AA14,"J")</f>
        <v>0</v>
      </c>
      <c r="AK14" s="8" t="str">
        <f>IF(AJ14=6,"J","L")</f>
        <v>L</v>
      </c>
      <c r="AM14" s="20" t="str">
        <f>IF(E14="","",IF(EXACT(E14,"Υ")=TRUE,"J","L"))</f>
        <v/>
      </c>
      <c r="AN14" s="20"/>
      <c r="AO14" s="20"/>
      <c r="AP14" s="20"/>
      <c r="AQ14" s="20"/>
      <c r="AR14" s="20"/>
      <c r="AS14" s="20"/>
      <c r="AT14" s="20"/>
      <c r="AU14" s="20"/>
      <c r="AV14" s="20"/>
      <c r="AW14" s="8"/>
      <c r="AX14" s="8"/>
      <c r="AY14" s="8"/>
      <c r="AZ14"/>
    </row>
    <row r="15" spans="1:52" ht="26.25" customHeight="1" thickBot="1">
      <c r="A15" s="30"/>
      <c r="B15" s="30"/>
      <c r="C15" s="24"/>
      <c r="D15" s="2"/>
      <c r="E15" s="29"/>
      <c r="F15" s="2"/>
      <c r="G15" s="2"/>
      <c r="H15" s="2"/>
      <c r="I15" s="2"/>
      <c r="J15" s="2"/>
      <c r="K15" s="2"/>
      <c r="L15" s="2"/>
      <c r="M15" s="2"/>
      <c r="N15" s="2"/>
      <c r="O15" s="24"/>
      <c r="P15" s="2"/>
      <c r="Q15" s="30"/>
      <c r="R15" s="2"/>
      <c r="S15" s="17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5"/>
      <c r="AJ15" s="8"/>
      <c r="AK15" s="8"/>
      <c r="AM15" s="20" t="str">
        <f>IF(E15="","",IF(EXACT(E15,"Λ")=TRUE,"J","L"))</f>
        <v/>
      </c>
      <c r="AN15" s="20"/>
      <c r="AO15" s="20"/>
      <c r="AP15" s="20"/>
      <c r="AQ15" s="20"/>
      <c r="AR15" s="20"/>
      <c r="AS15" s="20"/>
      <c r="AT15" s="20"/>
      <c r="AU15" s="20"/>
      <c r="AV15" s="20"/>
      <c r="AW15" s="8"/>
      <c r="AX15" s="8"/>
      <c r="AY15" s="8"/>
      <c r="AZ15"/>
    </row>
    <row r="16" spans="1:52" ht="26.25" customHeight="1" thickBot="1">
      <c r="A16" s="30"/>
      <c r="B16" s="30"/>
      <c r="C16" s="24"/>
      <c r="D16" s="2">
        <v>5</v>
      </c>
      <c r="E16" s="29"/>
      <c r="F16" s="29"/>
      <c r="G16" s="29"/>
      <c r="H16" s="29"/>
      <c r="I16" s="29"/>
      <c r="J16" s="29"/>
      <c r="K16" s="29"/>
      <c r="L16" s="29"/>
      <c r="M16" s="2"/>
      <c r="N16" s="2"/>
      <c r="O16" s="24"/>
      <c r="P16" s="2"/>
      <c r="Q16" s="30"/>
      <c r="R16" s="2"/>
      <c r="S16" s="17">
        <v>5</v>
      </c>
      <c r="T16" s="14" t="str">
        <f>IF(E16="","",IF(EXACT(E16,"Ο")=TRUE,"J","L"))</f>
        <v/>
      </c>
      <c r="U16" s="14" t="str">
        <f>IF(F16="","",IF(EXACT(F16,"Κ")=TRUE,"J","L"))</f>
        <v/>
      </c>
      <c r="V16" s="14" t="str">
        <f>IF(G16="","",IF(EXACT(G16,"Τ")=TRUE,"J","L"))</f>
        <v/>
      </c>
      <c r="W16" s="14" t="str">
        <f>IF(H16="","",IF(EXACT(H16,"Ω")=TRUE,"J","L"))</f>
        <v/>
      </c>
      <c r="X16" s="14" t="str">
        <f>IF(I16="","",IF(EXACT(I16,"Β")=TRUE,"J","L"))</f>
        <v/>
      </c>
      <c r="Y16" s="14" t="str">
        <f>IF(J16="","",IF(EXACT(J16,"Ρ")=TRUE,"J","L"))</f>
        <v/>
      </c>
      <c r="Z16" s="14" t="str">
        <f>IF(K16="","",IF(EXACT(K16,"Η")=TRUE,"J","L"))</f>
        <v/>
      </c>
      <c r="AA16" s="14" t="str">
        <f>IF(L16="","",IF(EXACT(L16,"Σ")=TRUE,"J","L"))</f>
        <v/>
      </c>
      <c r="AB16" s="14" t="str">
        <f>IF(M16="","",IF(EXACT(M16,"Σ")=TRUE,"J","L"))</f>
        <v/>
      </c>
      <c r="AC16" s="14"/>
      <c r="AD16" s="14"/>
      <c r="AE16" s="14"/>
      <c r="AF16" s="14"/>
      <c r="AG16" s="14"/>
      <c r="AH16" s="14"/>
      <c r="AI16" s="15"/>
      <c r="AJ16" s="8">
        <f>COUNTIF(T16:AA16,"J")</f>
        <v>0</v>
      </c>
      <c r="AK16" s="8" t="str">
        <f>IF(AJ16=8,"J","L")</f>
        <v>L</v>
      </c>
      <c r="AM16" s="20" t="str">
        <f>IF(E16="","",IF(EXACT(E16,"Ο")=TRUE,"J","L"))</f>
        <v/>
      </c>
      <c r="AN16" s="20"/>
      <c r="AO16" s="20"/>
      <c r="AP16" s="20"/>
      <c r="AQ16" s="20"/>
      <c r="AR16" s="20"/>
      <c r="AS16" s="20"/>
      <c r="AT16" s="20"/>
      <c r="AU16" s="20"/>
      <c r="AV16" s="20"/>
      <c r="AW16" s="8"/>
      <c r="AX16" s="8"/>
      <c r="AY16" s="8"/>
      <c r="AZ16"/>
    </row>
    <row r="17" spans="1:52" ht="25.5" thickBot="1">
      <c r="A17" s="30"/>
      <c r="B17" s="30"/>
      <c r="C17" s="24"/>
      <c r="D17" s="2"/>
      <c r="E17" s="29"/>
      <c r="F17" s="2"/>
      <c r="G17" s="2"/>
      <c r="H17" s="2"/>
      <c r="I17" s="2"/>
      <c r="J17" s="2"/>
      <c r="K17" s="2"/>
      <c r="L17" s="2"/>
      <c r="M17" s="2"/>
      <c r="N17" s="2"/>
      <c r="O17" s="24"/>
      <c r="P17" s="2"/>
      <c r="Q17" s="30"/>
      <c r="R17" s="2"/>
      <c r="S17" s="17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5"/>
      <c r="AJ17" s="8"/>
      <c r="AK17" s="8"/>
      <c r="AM17" s="20" t="str">
        <f>IF(E17="","",IF(EXACT(E17,"Σ")=TRUE,"J","L"))</f>
        <v/>
      </c>
      <c r="AN17" s="21"/>
      <c r="AO17" s="21"/>
      <c r="AP17" s="21"/>
      <c r="AQ17" s="21"/>
      <c r="AR17" s="21"/>
      <c r="AS17" s="21"/>
      <c r="AT17" s="21"/>
      <c r="AU17" s="21"/>
      <c r="AV17" s="21"/>
      <c r="AW17" s="8"/>
      <c r="AX17" s="8"/>
      <c r="AY17" s="8"/>
      <c r="AZ17"/>
    </row>
    <row r="18" spans="1:52" ht="15.75">
      <c r="A18" s="30"/>
      <c r="B18" s="30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"/>
      <c r="Q18" s="30"/>
      <c r="R18" s="2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1">
        <f>COUNTIF(AK8:AK17,"J")</f>
        <v>0</v>
      </c>
      <c r="AM18" s="11">
        <f>COUNTIF(AM8:AM17,"J")</f>
        <v>0</v>
      </c>
      <c r="AN18" s="11"/>
      <c r="AO18" s="8"/>
      <c r="AP18" s="8"/>
      <c r="AQ18" s="8"/>
      <c r="AR18" s="8"/>
      <c r="AS18" s="8"/>
      <c r="AT18" s="8"/>
      <c r="AU18" s="8"/>
      <c r="AV18" s="8"/>
      <c r="AW18" s="8" t="s">
        <v>9</v>
      </c>
      <c r="AX18" s="8"/>
      <c r="AY18" s="8"/>
      <c r="AZ18"/>
    </row>
    <row r="19" spans="1:52" ht="16.5" thickBot="1">
      <c r="A19" s="30"/>
      <c r="B19" s="30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30"/>
      <c r="R19" s="2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1">
        <f>COUNTIF(AM19:AV19,"J")</f>
        <v>0</v>
      </c>
      <c r="AM19" s="12" t="str">
        <f>IF(AM18=10,"J","L")</f>
        <v>L</v>
      </c>
      <c r="AN19" s="12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/>
    </row>
    <row r="20" spans="1:52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AK20" s="6">
        <f>AK18+AK19</f>
        <v>0</v>
      </c>
      <c r="AZ20"/>
    </row>
    <row r="21" spans="1:52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AK21" s="1">
        <v>6</v>
      </c>
      <c r="AL21" s="1" t="s">
        <v>12</v>
      </c>
      <c r="AZ21"/>
    </row>
    <row r="22" spans="1:52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AK22" s="23" t="str">
        <f>IF(AK20=AK21,"J","L")</f>
        <v>L</v>
      </c>
      <c r="AZ22"/>
    </row>
    <row r="23" spans="1:52" ht="31.5">
      <c r="A23" s="30"/>
      <c r="B23" s="32" t="str">
        <f>IF(AK22="J", "Συγχαρητήρια!!! Έλυσες σωστά το σταυρόλεξο.","")</f>
        <v/>
      </c>
      <c r="C23" s="30"/>
      <c r="D23" s="33"/>
      <c r="E23" s="33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/>
    </row>
    <row r="24" spans="1:52" ht="24">
      <c r="A24" s="30"/>
      <c r="B24" s="30"/>
      <c r="C24" s="30"/>
      <c r="D24" s="33"/>
      <c r="E24" s="33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/>
    </row>
    <row r="25" spans="1:52" ht="24">
      <c r="D25" s="28"/>
      <c r="AZ25"/>
    </row>
    <row r="26" spans="1:52" ht="24.75">
      <c r="D26" s="27"/>
    </row>
    <row r="27" spans="1:52" ht="24">
      <c r="D27" s="28"/>
      <c r="E27" s="28"/>
    </row>
    <row r="28" spans="1:52" ht="24">
      <c r="D28" s="28"/>
      <c r="E28" s="28"/>
    </row>
    <row r="29" spans="1:52" ht="24">
      <c r="D29" s="28"/>
    </row>
    <row r="30" spans="1:52" ht="24">
      <c r="D30" s="28"/>
    </row>
    <row r="31" spans="1:52" ht="24">
      <c r="D31" s="28"/>
    </row>
    <row r="32" spans="1:52" ht="24">
      <c r="D32" s="28"/>
    </row>
    <row r="33" spans="4:4" ht="24">
      <c r="D33" s="28"/>
    </row>
    <row r="34" spans="4:4" ht="24">
      <c r="D34" s="28"/>
    </row>
    <row r="35" spans="4:4" ht="24">
      <c r="D35" s="28"/>
    </row>
    <row r="36" spans="4:4" ht="24">
      <c r="D36" s="28"/>
    </row>
    <row r="37" spans="4:4" ht="24">
      <c r="D37" s="28"/>
    </row>
    <row r="38" spans="4:4" ht="24">
      <c r="D38" s="28"/>
    </row>
    <row r="39" spans="4:4" ht="24">
      <c r="D39" s="28"/>
    </row>
    <row r="40" spans="4:4" ht="24">
      <c r="D40" s="28"/>
    </row>
    <row r="41" spans="4:4" ht="24">
      <c r="D41" s="28"/>
    </row>
  </sheetData>
  <sheetProtection password="C613" sheet="1" objects="1" scenarios="1"/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BA48"/>
  <sheetViews>
    <sheetView workbookViewId="0"/>
  </sheetViews>
  <sheetFormatPr defaultRowHeight="15"/>
  <cols>
    <col min="1" max="1" width="3.140625" style="1" customWidth="1"/>
    <col min="2" max="2" width="3.42578125" style="1" customWidth="1"/>
    <col min="3" max="3" width="2" style="1" customWidth="1"/>
    <col min="4" max="15" width="5.140625" style="1" customWidth="1"/>
    <col min="16" max="16" width="2.5703125" style="1" customWidth="1"/>
    <col min="17" max="20" width="5.140625" style="1" customWidth="1"/>
    <col min="21" max="36" width="3" style="1" customWidth="1"/>
    <col min="37" max="38" width="2.85546875" style="1" customWidth="1"/>
    <col min="39" max="39" width="6.85546875" style="1" customWidth="1"/>
    <col min="40" max="49" width="3.140625" style="1" customWidth="1"/>
    <col min="50" max="16384" width="9.140625" style="1"/>
  </cols>
  <sheetData>
    <row r="1" spans="1:53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</row>
    <row r="2" spans="1:53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1:5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</row>
    <row r="4" spans="1:53">
      <c r="A4" s="30"/>
      <c r="B4" s="30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30"/>
      <c r="S4" s="9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8" t="s">
        <v>7</v>
      </c>
      <c r="AL4" s="7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</row>
    <row r="5" spans="1:53" ht="18.75">
      <c r="A5" s="30"/>
      <c r="B5" s="30"/>
      <c r="C5" s="9"/>
      <c r="D5" s="31" t="s">
        <v>13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30"/>
      <c r="S5" s="9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 t="s">
        <v>8</v>
      </c>
      <c r="AL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34"/>
    </row>
    <row r="6" spans="1:53" ht="31.5">
      <c r="A6" s="30"/>
      <c r="B6" s="30"/>
      <c r="C6" s="24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4"/>
      <c r="R6" s="30"/>
      <c r="S6" s="2"/>
      <c r="T6" s="10"/>
      <c r="U6" s="10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 t="s">
        <v>11</v>
      </c>
      <c r="AL6" s="8"/>
      <c r="AN6" s="8" t="s">
        <v>5</v>
      </c>
      <c r="AO6" s="8" t="s">
        <v>3</v>
      </c>
      <c r="AP6" s="8" t="s">
        <v>6</v>
      </c>
      <c r="AQ6" s="8" t="s">
        <v>1</v>
      </c>
      <c r="AR6" s="8" t="s">
        <v>2</v>
      </c>
      <c r="AS6" s="8" t="s">
        <v>3</v>
      </c>
      <c r="AT6" s="8"/>
      <c r="AU6" s="8"/>
      <c r="AV6" s="8"/>
      <c r="AW6" s="8"/>
      <c r="AX6" s="8"/>
      <c r="AY6" s="8"/>
      <c r="AZ6" s="8"/>
    </row>
    <row r="7" spans="1:53" ht="32.25" thickBot="1">
      <c r="A7" s="30"/>
      <c r="B7" s="30"/>
      <c r="C7" s="24"/>
      <c r="D7" s="2"/>
      <c r="E7" s="2"/>
      <c r="F7" s="22"/>
      <c r="G7" s="2"/>
      <c r="H7" s="2"/>
      <c r="I7" s="2"/>
      <c r="J7" s="2"/>
      <c r="K7" s="2"/>
      <c r="L7" s="3" t="s">
        <v>0</v>
      </c>
      <c r="M7" s="2"/>
      <c r="N7" s="2"/>
      <c r="O7" s="2"/>
      <c r="P7" s="24"/>
      <c r="Q7" s="2"/>
      <c r="R7" s="30"/>
      <c r="S7" s="2"/>
      <c r="T7" s="8" t="s">
        <v>4</v>
      </c>
      <c r="U7" s="10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 t="s">
        <v>10</v>
      </c>
      <c r="AL7" s="8"/>
      <c r="AN7" s="8">
        <v>1</v>
      </c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</row>
    <row r="8" spans="1:53" ht="25.5" thickBot="1">
      <c r="A8" s="30"/>
      <c r="B8" s="30"/>
      <c r="C8" s="24"/>
      <c r="D8" s="22">
        <v>1</v>
      </c>
      <c r="E8" s="29"/>
      <c r="F8" s="29"/>
      <c r="G8" s="29"/>
      <c r="H8" s="29"/>
      <c r="I8" s="29"/>
      <c r="J8" s="29"/>
      <c r="K8" s="29"/>
      <c r="L8" s="29"/>
      <c r="M8" s="5"/>
      <c r="N8" s="5"/>
      <c r="O8" s="5"/>
      <c r="P8" s="26"/>
      <c r="Q8" s="5"/>
      <c r="R8" s="30"/>
      <c r="S8" s="5"/>
      <c r="T8" s="17">
        <v>1</v>
      </c>
      <c r="U8" s="14" t="str">
        <f>IF(E8="","",IF(EXACT(E8,"Σ")=TRUE,"J","L"))</f>
        <v/>
      </c>
      <c r="V8" s="14" t="str">
        <f>IF(F8="","",IF(EXACT(F8,"Β")=TRUE,"J","L"))</f>
        <v/>
      </c>
      <c r="W8" s="14" t="str">
        <f>IF(G8="","",IF(EXACT(G8,"Η")=TRUE,"J","L"))</f>
        <v/>
      </c>
      <c r="X8" s="14" t="str">
        <f>IF(H8="","",IF(EXACT(H8,"Σ")=TRUE,"J","L"))</f>
        <v/>
      </c>
      <c r="Y8" s="14" t="str">
        <f>IF(I8="","",IF(EXACT(I8,"Τ")=TRUE,"J","L"))</f>
        <v/>
      </c>
      <c r="Z8" s="14" t="str">
        <f>IF(J8="","",IF(EXACT(J8,"Η")=TRUE,"J","L"))</f>
        <v/>
      </c>
      <c r="AA8" s="14" t="str">
        <f>IF(K8="","",IF(EXACT(K8,"Ρ")=TRUE,"J","L"))</f>
        <v/>
      </c>
      <c r="AB8" s="14" t="str">
        <f>IF(L8="","",IF(EXACT(L8,"Ι")=TRUE,"J","L"))</f>
        <v/>
      </c>
      <c r="AC8" s="14" t="str">
        <f>IF(M8="","",IF(EXACT(M8,"Ε")=TRUE,"J","L"))</f>
        <v/>
      </c>
      <c r="AD8" s="14" t="str">
        <f t="shared" ref="AD8:AH8" si="0">IF(O8="","",IF(EXACT(O8,"Ε")=TRUE,"J","L"))</f>
        <v/>
      </c>
      <c r="AE8" s="14" t="str">
        <f t="shared" si="0"/>
        <v/>
      </c>
      <c r="AF8" s="14" t="str">
        <f t="shared" si="0"/>
        <v/>
      </c>
      <c r="AG8" s="14" t="str">
        <f t="shared" si="0"/>
        <v/>
      </c>
      <c r="AH8" s="14" t="str">
        <f t="shared" si="0"/>
        <v/>
      </c>
      <c r="AI8" s="14"/>
      <c r="AJ8" s="15"/>
      <c r="AK8" s="8">
        <f>COUNTIF(U8:AB8,"J")</f>
        <v>0</v>
      </c>
      <c r="AL8" s="8" t="str">
        <f>IF(AK8=8,"J","L")</f>
        <v>L</v>
      </c>
      <c r="AN8" s="19" t="str">
        <f>IF(E8="","",IF(EXACT(E8,"Σ")=TRUE,"J","L"))</f>
        <v/>
      </c>
      <c r="AO8" s="19"/>
      <c r="AP8" s="19"/>
      <c r="AQ8" s="19"/>
      <c r="AR8" s="19"/>
      <c r="AS8" s="19"/>
      <c r="AT8" s="19"/>
      <c r="AU8" s="19"/>
      <c r="AV8" s="19"/>
      <c r="AW8" s="19"/>
      <c r="AX8" s="8"/>
      <c r="AY8" s="8"/>
      <c r="AZ8" s="8"/>
    </row>
    <row r="9" spans="1:53" ht="25.5" thickBot="1">
      <c r="A9" s="30"/>
      <c r="B9" s="30"/>
      <c r="C9" s="24"/>
      <c r="D9" s="2"/>
      <c r="E9" s="29"/>
      <c r="F9" s="5"/>
      <c r="G9" s="5"/>
      <c r="H9" s="5"/>
      <c r="I9" s="5"/>
      <c r="J9" s="5"/>
      <c r="K9" s="5"/>
      <c r="L9" s="5"/>
      <c r="M9" s="5"/>
      <c r="N9" s="5"/>
      <c r="O9" s="5"/>
      <c r="P9" s="26"/>
      <c r="Q9" s="5"/>
      <c r="R9" s="30"/>
      <c r="S9" s="5"/>
      <c r="T9" s="17"/>
      <c r="U9" s="13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5"/>
      <c r="AK9" s="8"/>
      <c r="AL9" s="8"/>
      <c r="AN9" s="19" t="str">
        <f>IF(E9="","",IF(EXACT(E9,"Τ")=TRUE,"J","L"))</f>
        <v/>
      </c>
      <c r="AO9" s="20"/>
      <c r="AP9" s="20"/>
      <c r="AQ9" s="20"/>
      <c r="AR9" s="20"/>
      <c r="AS9" s="20"/>
      <c r="AT9" s="20"/>
      <c r="AU9" s="20"/>
      <c r="AV9" s="20"/>
      <c r="AW9" s="20"/>
      <c r="AX9" s="8"/>
      <c r="AY9" s="8"/>
      <c r="AZ9" s="8"/>
    </row>
    <row r="10" spans="1:53" ht="25.5" thickBot="1">
      <c r="A10" s="30"/>
      <c r="B10" s="30"/>
      <c r="C10" s="24"/>
      <c r="D10" s="2">
        <v>2</v>
      </c>
      <c r="E10" s="29"/>
      <c r="F10" s="29"/>
      <c r="G10" s="29"/>
      <c r="H10" s="29"/>
      <c r="I10" s="29"/>
      <c r="J10" s="5"/>
      <c r="K10" s="5"/>
      <c r="L10" s="5"/>
      <c r="M10" s="5"/>
      <c r="N10" s="5"/>
      <c r="O10" s="5"/>
      <c r="P10" s="26"/>
      <c r="Q10" s="5"/>
      <c r="R10" s="30"/>
      <c r="S10" s="5"/>
      <c r="T10" s="17">
        <v>2</v>
      </c>
      <c r="U10" s="14" t="str">
        <f>IF(E10="","",IF(EXACT(E10,"Ρ")=TRUE,"J","L"))</f>
        <v/>
      </c>
      <c r="V10" s="14" t="str">
        <f>IF(F10="","",IF(EXACT(F10,"Ο")=TRUE,"J","L"))</f>
        <v/>
      </c>
      <c r="W10" s="14" t="str">
        <f>IF(G10="","",IF(EXACT(G10,"Υ")=TRUE,"J","L"))</f>
        <v/>
      </c>
      <c r="X10" s="14" t="str">
        <f>IF(H10="","",IF(EXACT(H10,"Χ")=TRUE,"J","L"))</f>
        <v/>
      </c>
      <c r="Y10" s="14" t="str">
        <f>IF(I10="","",IF(EXACT(I10,"Α")=TRUE,"J","L"))</f>
        <v/>
      </c>
      <c r="Z10" s="14" t="str">
        <f>IF(J10="","",IF(EXACT(J10,"Α")=TRUE,"J","L"))</f>
        <v/>
      </c>
      <c r="AA10" s="14" t="str">
        <f>IF(K10="","",IF(EXACT(K10,"Δ")=TRUE,"J","L"))</f>
        <v/>
      </c>
      <c r="AB10" s="14" t="str">
        <f t="shared" ref="AB10" si="1">IF(L10="","",IF(EXACT(L10,"Α")=TRUE,"J","L"))</f>
        <v/>
      </c>
      <c r="AC10" s="14"/>
      <c r="AD10" s="14"/>
      <c r="AE10" s="14"/>
      <c r="AF10" s="14"/>
      <c r="AG10" s="14"/>
      <c r="AH10" s="14"/>
      <c r="AI10" s="14"/>
      <c r="AJ10" s="15"/>
      <c r="AK10" s="8">
        <f>COUNTIF(U10:AB10,"J")</f>
        <v>0</v>
      </c>
      <c r="AL10" s="8" t="str">
        <f>IF(AK10=5,"J","L")</f>
        <v>L</v>
      </c>
      <c r="AN10" s="20" t="str">
        <f>IF(E10="","",IF(EXACT(E10,"Ρ")=TRUE,"J","L"))</f>
        <v/>
      </c>
      <c r="AO10" s="20"/>
      <c r="AP10" s="20"/>
      <c r="AQ10" s="20"/>
      <c r="AR10" s="20"/>
      <c r="AS10" s="20"/>
      <c r="AT10" s="20"/>
      <c r="AU10" s="20"/>
      <c r="AV10" s="20"/>
      <c r="AW10" s="20"/>
      <c r="AX10" s="8"/>
      <c r="AY10" s="8"/>
      <c r="AZ10" s="8"/>
    </row>
    <row r="11" spans="1:53" ht="25.5" thickBot="1">
      <c r="A11" s="30"/>
      <c r="B11" s="30"/>
      <c r="C11" s="24"/>
      <c r="D11" s="2"/>
      <c r="E11" s="29"/>
      <c r="F11" s="5"/>
      <c r="G11" s="5"/>
      <c r="H11" s="5"/>
      <c r="I11" s="5"/>
      <c r="J11" s="5"/>
      <c r="K11" s="5"/>
      <c r="L11" s="5"/>
      <c r="M11" s="5"/>
      <c r="N11" s="5"/>
      <c r="O11" s="5"/>
      <c r="P11" s="26"/>
      <c r="Q11" s="5"/>
      <c r="R11" s="30"/>
      <c r="S11" s="5"/>
      <c r="T11" s="17"/>
      <c r="U11" s="13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5"/>
      <c r="AK11" s="8"/>
      <c r="AL11" s="8"/>
      <c r="AN11" s="20" t="str">
        <f>IF(E11="","",IF(EXACT(E11,"Α")=TRUE,"J","L"))</f>
        <v/>
      </c>
      <c r="AO11" s="20"/>
      <c r="AP11" s="20"/>
      <c r="AQ11" s="20"/>
      <c r="AR11" s="20"/>
      <c r="AS11" s="20"/>
      <c r="AT11" s="20"/>
      <c r="AU11" s="20"/>
      <c r="AV11" s="20"/>
      <c r="AW11" s="20"/>
      <c r="AX11" s="8"/>
      <c r="AY11" s="8"/>
      <c r="AZ11" s="8"/>
    </row>
    <row r="12" spans="1:53" ht="25.5" thickBot="1">
      <c r="A12" s="30"/>
      <c r="B12" s="30"/>
      <c r="C12" s="24"/>
      <c r="D12" s="2">
        <v>3</v>
      </c>
      <c r="E12" s="29"/>
      <c r="F12" s="29"/>
      <c r="G12" s="29"/>
      <c r="H12" s="29"/>
      <c r="I12" s="29"/>
      <c r="J12" s="29"/>
      <c r="K12" s="29"/>
      <c r="L12" s="5"/>
      <c r="M12" s="5"/>
      <c r="N12" s="5"/>
      <c r="O12" s="5"/>
      <c r="P12" s="26"/>
      <c r="Q12" s="5"/>
      <c r="R12" s="30"/>
      <c r="S12" s="5"/>
      <c r="T12" s="17">
        <v>3</v>
      </c>
      <c r="U12" s="14" t="str">
        <f>IF(E12="","",IF(EXACT(E12,"Τ")=TRUE,"J","L"))</f>
        <v/>
      </c>
      <c r="V12" s="14" t="str">
        <f>IF(F12="","",IF(EXACT(F12,"Α")=TRUE,"J","L"))</f>
        <v/>
      </c>
      <c r="W12" s="14" t="str">
        <f>IF(G12="","",IF(EXACT(G12,"Μ")=TRUE,"J","L"))</f>
        <v/>
      </c>
      <c r="X12" s="14" t="str">
        <f>IF(H12="","",IF(EXACT(H12,"Π")=TRUE,"J","L"))</f>
        <v/>
      </c>
      <c r="Y12" s="14" t="str">
        <f>IF(I12="","",IF(EXACT(I12,"Ε")=TRUE,"J","L"))</f>
        <v/>
      </c>
      <c r="Z12" s="14" t="str">
        <f>IF(J12="","",IF(EXACT(J12,"Λ")=TRUE,"J","L"))</f>
        <v/>
      </c>
      <c r="AA12" s="14" t="str">
        <f>IF(K12="","",IF(EXACT(K12,"Α")=TRUE,"J","L"))</f>
        <v/>
      </c>
      <c r="AB12" s="14" t="str">
        <f>IF(L12="","",IF(EXACT(L12,"Σ")=TRUE,"J","L"))</f>
        <v/>
      </c>
      <c r="AC12" s="14" t="str">
        <f>IF(M12="","",IF(EXACT(M12,"Ι")=TRUE,"J","L"))</f>
        <v/>
      </c>
      <c r="AD12" s="14"/>
      <c r="AE12" s="14"/>
      <c r="AF12" s="14"/>
      <c r="AG12" s="14"/>
      <c r="AH12" s="14"/>
      <c r="AI12" s="14"/>
      <c r="AJ12" s="15"/>
      <c r="AK12" s="8">
        <f>COUNTIF(U12:AC12,"J")</f>
        <v>0</v>
      </c>
      <c r="AL12" s="8" t="str">
        <f>IF(AK12=7,"J","L")</f>
        <v>L</v>
      </c>
      <c r="AN12" s="20" t="str">
        <f>IF(E12="","",IF(EXACT(E12,"Τ")=TRUE,"J","L"))</f>
        <v/>
      </c>
      <c r="AO12" s="20"/>
      <c r="AP12" s="20"/>
      <c r="AQ12" s="20"/>
      <c r="AR12" s="20"/>
      <c r="AS12" s="20"/>
      <c r="AT12" s="20"/>
      <c r="AU12" s="20"/>
      <c r="AV12" s="20"/>
      <c r="AW12" s="20"/>
      <c r="AX12" s="8"/>
      <c r="AY12" s="8"/>
      <c r="AZ12" s="8"/>
      <c r="BA12" s="34"/>
    </row>
    <row r="13" spans="1:53" ht="25.5" thickBot="1">
      <c r="A13" s="30"/>
      <c r="B13" s="30"/>
      <c r="C13" s="24"/>
      <c r="D13" s="2"/>
      <c r="E13" s="29"/>
      <c r="F13" s="2"/>
      <c r="G13" s="2"/>
      <c r="H13" s="2"/>
      <c r="I13" s="2"/>
      <c r="J13" s="2"/>
      <c r="K13" s="2"/>
      <c r="L13" s="2"/>
      <c r="M13" s="2"/>
      <c r="N13" s="2"/>
      <c r="O13" s="2"/>
      <c r="P13" s="24"/>
      <c r="Q13" s="2"/>
      <c r="R13" s="30"/>
      <c r="S13" s="2"/>
      <c r="T13" s="18"/>
      <c r="U13" s="16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5"/>
      <c r="AK13" s="8"/>
      <c r="AL13" s="8"/>
      <c r="AN13" s="20" t="str">
        <f>IF(E13="","",IF(EXACT(E13,"Ι")=TRUE,"J","L"))</f>
        <v/>
      </c>
      <c r="AO13" s="20"/>
      <c r="AP13" s="20"/>
      <c r="AQ13" s="20"/>
      <c r="AR13" s="20"/>
      <c r="AS13" s="20"/>
      <c r="AT13" s="20"/>
      <c r="AU13" s="20"/>
      <c r="AV13" s="20"/>
      <c r="AW13" s="20"/>
      <c r="AX13" s="8"/>
      <c r="AY13" s="8"/>
      <c r="AZ13" s="8"/>
      <c r="BA13"/>
    </row>
    <row r="14" spans="1:53" ht="25.5" thickBot="1">
      <c r="A14" s="30"/>
      <c r="B14" s="30"/>
      <c r="C14" s="24"/>
      <c r="D14" s="2">
        <v>4</v>
      </c>
      <c r="E14" s="29"/>
      <c r="F14" s="29"/>
      <c r="G14" s="29"/>
      <c r="H14" s="29"/>
      <c r="I14" s="29"/>
      <c r="J14" s="29"/>
      <c r="K14" s="29"/>
      <c r="L14" s="2"/>
      <c r="M14" s="2"/>
      <c r="N14" s="2"/>
      <c r="O14" s="2"/>
      <c r="P14" s="24"/>
      <c r="Q14" s="2"/>
      <c r="R14" s="30"/>
      <c r="S14" s="2"/>
      <c r="T14" s="18">
        <v>4</v>
      </c>
      <c r="U14" s="14" t="str">
        <f>IF(E14="","",IF(EXACT(E14,"Ω")=TRUE,"J","L"))</f>
        <v/>
      </c>
      <c r="V14" s="14" t="str">
        <f>IF(F14="","",IF(EXACT(F14,"Κ")=TRUE,"J","L"))</f>
        <v/>
      </c>
      <c r="W14" s="14" t="str">
        <f>IF(G14="","",IF(EXACT(G14,"Ε")=TRUE,"J","L"))</f>
        <v/>
      </c>
      <c r="X14" s="14" t="str">
        <f>IF(H14="","",IF(EXACT(H14,"Α")=TRUE,"J","L"))</f>
        <v/>
      </c>
      <c r="Y14" s="14" t="str">
        <f>IF(I14="","",IF(EXACT(I14,"Ν")=TRUE,"J","L"))</f>
        <v/>
      </c>
      <c r="Z14" s="14" t="str">
        <f>IF(J14="","",IF(EXACT(J14,"Ο")=TRUE,"J","L"))</f>
        <v/>
      </c>
      <c r="AA14" s="14" t="str">
        <f>IF(K14="","",IF(EXACT(K14,"Σ")=TRUE,"J","L"))</f>
        <v/>
      </c>
      <c r="AB14" s="14" t="str">
        <f>IF(L14="","",IF(EXACT(L14,"Ο")=TRUE,"J","L"))</f>
        <v/>
      </c>
      <c r="AC14" s="14" t="str">
        <f>IF(M14="","",IF(EXACT(M14,"Ι")=TRUE,"J","L"))</f>
        <v/>
      </c>
      <c r="AD14" s="14"/>
      <c r="AE14" s="14"/>
      <c r="AF14" s="14"/>
      <c r="AG14" s="14"/>
      <c r="AH14" s="14"/>
      <c r="AI14" s="14"/>
      <c r="AJ14" s="15"/>
      <c r="AK14" s="8">
        <f>COUNTIF(U14:AB14,"J")</f>
        <v>0</v>
      </c>
      <c r="AL14" s="8" t="str">
        <f>IF(AK14=7,"J","L")</f>
        <v>L</v>
      </c>
      <c r="AN14" s="20" t="str">
        <f>IF(E14="","",IF(EXACT(E14,"Ω")=TRUE,"J","L"))</f>
        <v/>
      </c>
      <c r="AO14" s="20"/>
      <c r="AP14" s="20"/>
      <c r="AQ14" s="20"/>
      <c r="AR14" s="20"/>
      <c r="AS14" s="20"/>
      <c r="AT14" s="20"/>
      <c r="AU14" s="20"/>
      <c r="AV14" s="20"/>
      <c r="AW14" s="20"/>
      <c r="AX14" s="8"/>
      <c r="AY14" s="8"/>
      <c r="AZ14" s="8"/>
      <c r="BA14"/>
    </row>
    <row r="15" spans="1:53" ht="25.5" thickBot="1">
      <c r="A15" s="30"/>
      <c r="B15" s="30"/>
      <c r="C15" s="24"/>
      <c r="D15" s="2"/>
      <c r="E15" s="29"/>
      <c r="F15" s="2"/>
      <c r="G15" s="2"/>
      <c r="H15" s="2"/>
      <c r="I15" s="2"/>
      <c r="J15" s="2"/>
      <c r="K15" s="2"/>
      <c r="L15" s="2"/>
      <c r="M15" s="2"/>
      <c r="N15" s="2"/>
      <c r="O15" s="2"/>
      <c r="P15" s="24"/>
      <c r="Q15" s="2"/>
      <c r="R15" s="30"/>
      <c r="S15" s="2"/>
      <c r="T15" s="17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5"/>
      <c r="AK15" s="8"/>
      <c r="AL15" s="8"/>
      <c r="AN15" s="20" t="str">
        <f>IF(E15="","",IF(EXACT(E15,"Τ")=TRUE,"J","L"))</f>
        <v/>
      </c>
      <c r="AO15" s="20"/>
      <c r="AP15" s="20"/>
      <c r="AQ15" s="20"/>
      <c r="AR15" s="20"/>
      <c r="AS15" s="20"/>
      <c r="AT15" s="20"/>
      <c r="AU15" s="20"/>
      <c r="AV15" s="20"/>
      <c r="AW15" s="20"/>
      <c r="AX15" s="8"/>
      <c r="AY15" s="8"/>
      <c r="AZ15" s="8"/>
      <c r="BA15"/>
    </row>
    <row r="16" spans="1:53" ht="25.5" thickBot="1">
      <c r="A16" s="30"/>
      <c r="B16" s="30"/>
      <c r="C16" s="24"/>
      <c r="D16" s="2">
        <v>5</v>
      </c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4"/>
      <c r="Q16" s="2"/>
      <c r="R16" s="30"/>
      <c r="S16" s="2"/>
      <c r="T16" s="17">
        <v>5</v>
      </c>
      <c r="U16" s="14" t="str">
        <f>IF(E16="","",IF(EXACT(E16,"Η")=TRUE,"J","L"))</f>
        <v/>
      </c>
      <c r="V16" s="14" t="str">
        <f>IF(F16="","",IF(EXACT(F16,"Λ")=TRUE,"J","L"))</f>
        <v/>
      </c>
      <c r="W16" s="14" t="str">
        <f>IF(G16="","",IF(EXACT(G16,"Ε")=TRUE,"J","L"))</f>
        <v/>
      </c>
      <c r="X16" s="14" t="str">
        <f>IF(H16="","",IF(EXACT(H16,"Κ")=TRUE,"J","L"))</f>
        <v/>
      </c>
      <c r="Y16" s="14" t="str">
        <f>IF(I16="","",IF(EXACT(I16,"Τ")=TRUE,"J","L"))</f>
        <v/>
      </c>
      <c r="Z16" s="14" t="str">
        <f>IF(J16="","",IF(EXACT(J16,"Ρ")=TRUE,"J","L"))</f>
        <v/>
      </c>
      <c r="AA16" s="14" t="str">
        <f>IF(K16="","",IF(EXACT(K16,"Ι")=TRUE,"J","L"))</f>
        <v/>
      </c>
      <c r="AB16" s="14" t="str">
        <f>IF(L16="","",IF(EXACT(L16,"Σ")=TRUE,"J","L"))</f>
        <v/>
      </c>
      <c r="AC16" s="14" t="str">
        <f>IF(M16="","",IF(EXACT(M16,"Μ")=TRUE,"J","L"))</f>
        <v/>
      </c>
      <c r="AD16" s="14" t="str">
        <f>IF(N16="","",IF(EXACT(N16,"Ο")=TRUE,"J","L"))</f>
        <v/>
      </c>
      <c r="AE16" s="14" t="str">
        <f>IF(O16="","",IF(EXACT(O16,"Σ")=TRUE,"J","L"))</f>
        <v/>
      </c>
      <c r="AF16" s="14"/>
      <c r="AG16" s="14"/>
      <c r="AH16" s="14"/>
      <c r="AI16" s="14"/>
      <c r="AJ16" s="15"/>
      <c r="AK16" s="8">
        <f>COUNTIF(U16:AE16,"J")</f>
        <v>0</v>
      </c>
      <c r="AL16" s="8" t="str">
        <f>IF(AK16=11,"J","L")</f>
        <v>L</v>
      </c>
      <c r="AN16" s="20" t="str">
        <f>IF(E16="","",IF(EXACT(E16,"Η")=TRUE,"J","L"))</f>
        <v/>
      </c>
      <c r="AO16" s="20"/>
      <c r="AP16" s="20"/>
      <c r="AQ16" s="20"/>
      <c r="AR16" s="20"/>
      <c r="AS16" s="20"/>
      <c r="AT16" s="20"/>
      <c r="AU16" s="20"/>
      <c r="AV16" s="20"/>
      <c r="AW16" s="20"/>
      <c r="AX16" s="8"/>
      <c r="AY16" s="8"/>
      <c r="AZ16" s="8"/>
      <c r="BA16"/>
    </row>
    <row r="17" spans="1:53" ht="25.5" thickBot="1">
      <c r="A17" s="30"/>
      <c r="B17" s="30"/>
      <c r="C17" s="24"/>
      <c r="D17" s="2"/>
      <c r="E17" s="29"/>
      <c r="F17" s="2"/>
      <c r="G17" s="2"/>
      <c r="H17" s="2"/>
      <c r="I17" s="2"/>
      <c r="J17" s="2"/>
      <c r="K17" s="2"/>
      <c r="L17" s="2"/>
      <c r="M17" s="2"/>
      <c r="N17" s="2"/>
      <c r="O17" s="2"/>
      <c r="P17" s="24"/>
      <c r="Q17" s="2"/>
      <c r="R17" s="30"/>
      <c r="S17" s="2"/>
      <c r="T17" s="17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5"/>
      <c r="AK17" s="8"/>
      <c r="AL17" s="8"/>
      <c r="AN17" s="20" t="str">
        <f>IF(E17="","",IF(EXACT(E17,"Σ")=TRUE,"J","L"))</f>
        <v/>
      </c>
      <c r="AO17" s="21"/>
      <c r="AP17" s="21"/>
      <c r="AQ17" s="21"/>
      <c r="AR17" s="21"/>
      <c r="AS17" s="21"/>
      <c r="AT17" s="21"/>
      <c r="AU17" s="21"/>
      <c r="AV17" s="21"/>
      <c r="AW17" s="21"/>
      <c r="AX17" s="8"/>
      <c r="AY17" s="8"/>
      <c r="AZ17" s="8"/>
      <c r="BA17"/>
    </row>
    <row r="18" spans="1:53" ht="15.75">
      <c r="A18" s="30"/>
      <c r="B18" s="30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"/>
      <c r="R18" s="30"/>
      <c r="S18" s="2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1">
        <f>COUNTIF(AL8:AL17,"J")</f>
        <v>0</v>
      </c>
      <c r="AN18" s="11">
        <f>COUNTIF(AN8:AN17,"J")</f>
        <v>0</v>
      </c>
      <c r="AO18" s="11"/>
      <c r="AP18" s="8"/>
      <c r="AQ18" s="8"/>
      <c r="AR18" s="8"/>
      <c r="AS18" s="8"/>
      <c r="AT18" s="8"/>
      <c r="AU18" s="8"/>
      <c r="AV18" s="8"/>
      <c r="AW18" s="8"/>
      <c r="AX18" s="8" t="s">
        <v>9</v>
      </c>
      <c r="AY18" s="8"/>
      <c r="AZ18" s="8"/>
      <c r="BA18"/>
    </row>
    <row r="19" spans="1:53" ht="16.5" thickBot="1">
      <c r="A19" s="30"/>
      <c r="B19" s="30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30"/>
      <c r="S19" s="2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1">
        <f>COUNTIF(AN19:AW19,"J")</f>
        <v>0</v>
      </c>
      <c r="AN19" s="12" t="str">
        <f>IF(AN18=10,"J","L")</f>
        <v>L</v>
      </c>
      <c r="AO19" s="12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/>
    </row>
    <row r="20" spans="1:53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AL20" s="6">
        <f>AL18+AL19</f>
        <v>0</v>
      </c>
      <c r="BA20"/>
    </row>
    <row r="21" spans="1:53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AL21" s="1">
        <v>6</v>
      </c>
      <c r="AM21" s="1" t="s">
        <v>12</v>
      </c>
      <c r="BA21"/>
    </row>
    <row r="22" spans="1:53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AL22" s="23" t="str">
        <f>IF(AL20=AL21,"J","L")</f>
        <v>L</v>
      </c>
      <c r="BA22"/>
    </row>
    <row r="23" spans="1:53" ht="31.5">
      <c r="A23" s="30"/>
      <c r="B23" s="32" t="str">
        <f>IF(AL22="J", "Συγχαρητήρια!!! Έλυσες σωστά το σταυρόλεξο.","")</f>
        <v/>
      </c>
      <c r="C23" s="30"/>
      <c r="D23" s="33"/>
      <c r="E23" s="33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/>
    </row>
    <row r="24" spans="1:53" ht="24">
      <c r="A24" s="30"/>
      <c r="B24" s="30"/>
      <c r="C24" s="30"/>
      <c r="D24" s="33"/>
      <c r="E24" s="33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/>
    </row>
    <row r="25" spans="1:53" ht="24">
      <c r="D25" s="28"/>
      <c r="O25" s="34"/>
      <c r="R25" s="34"/>
      <c r="S25" s="34"/>
      <c r="X25" s="34"/>
      <c r="BA25"/>
    </row>
    <row r="26" spans="1:53" ht="24.75">
      <c r="D26" s="27"/>
      <c r="O26"/>
      <c r="R26"/>
      <c r="S26"/>
      <c r="X26"/>
      <c r="BA26"/>
    </row>
    <row r="27" spans="1:53" ht="24">
      <c r="D27" s="28"/>
      <c r="E27" s="28"/>
      <c r="O27"/>
      <c r="R27"/>
      <c r="S27"/>
      <c r="X27"/>
      <c r="BA27"/>
    </row>
    <row r="28" spans="1:53" ht="24">
      <c r="D28" s="28"/>
      <c r="E28" s="28"/>
      <c r="O28"/>
      <c r="R28"/>
      <c r="S28"/>
      <c r="X28"/>
      <c r="BA28"/>
    </row>
    <row r="29" spans="1:53" ht="24">
      <c r="D29" s="28"/>
      <c r="O29"/>
      <c r="R29"/>
      <c r="S29"/>
      <c r="X29"/>
      <c r="BA29"/>
    </row>
    <row r="30" spans="1:53" ht="24">
      <c r="D30" s="28"/>
      <c r="O30"/>
      <c r="R30"/>
      <c r="S30"/>
      <c r="X30"/>
      <c r="BA30"/>
    </row>
    <row r="31" spans="1:53" ht="24">
      <c r="D31" s="28"/>
      <c r="O31"/>
      <c r="R31"/>
      <c r="S31"/>
      <c r="X31"/>
      <c r="BA31"/>
    </row>
    <row r="32" spans="1:53" ht="24">
      <c r="D32" s="28"/>
      <c r="O32"/>
      <c r="R32"/>
      <c r="S32"/>
      <c r="X32"/>
      <c r="BA32"/>
    </row>
    <row r="33" spans="4:53" ht="24">
      <c r="D33" s="28"/>
      <c r="O33"/>
      <c r="R33"/>
      <c r="S33"/>
      <c r="X33"/>
      <c r="BA33"/>
    </row>
    <row r="34" spans="4:53" ht="24">
      <c r="D34" s="28"/>
      <c r="O34"/>
      <c r="R34"/>
      <c r="S34"/>
      <c r="X34"/>
      <c r="BA34"/>
    </row>
    <row r="35" spans="4:53" ht="24">
      <c r="D35" s="28"/>
      <c r="O35"/>
      <c r="R35"/>
      <c r="S35"/>
      <c r="X35"/>
    </row>
    <row r="36" spans="4:53" ht="24">
      <c r="D36" s="28"/>
      <c r="O36"/>
      <c r="R36"/>
      <c r="S36"/>
      <c r="X36"/>
    </row>
    <row r="37" spans="4:53" ht="24">
      <c r="D37" s="28"/>
      <c r="O37"/>
      <c r="S37"/>
      <c r="X37"/>
    </row>
    <row r="38" spans="4:53" ht="24">
      <c r="D38" s="28"/>
      <c r="O38"/>
      <c r="S38"/>
      <c r="X38"/>
    </row>
    <row r="39" spans="4:53" ht="24">
      <c r="D39" s="28"/>
      <c r="O39"/>
      <c r="S39"/>
      <c r="X39"/>
    </row>
    <row r="40" spans="4:53" ht="24">
      <c r="D40" s="28"/>
      <c r="S40"/>
      <c r="X40"/>
    </row>
    <row r="41" spans="4:53" ht="24">
      <c r="D41" s="28"/>
      <c r="S41"/>
      <c r="X41"/>
    </row>
    <row r="42" spans="4:53">
      <c r="S42"/>
      <c r="X42"/>
    </row>
    <row r="43" spans="4:53">
      <c r="S43"/>
      <c r="X43"/>
    </row>
    <row r="44" spans="4:53">
      <c r="S44"/>
      <c r="X44"/>
    </row>
    <row r="45" spans="4:53">
      <c r="S45"/>
      <c r="X45"/>
    </row>
    <row r="46" spans="4:53">
      <c r="S46"/>
      <c r="X46"/>
    </row>
    <row r="47" spans="4:53">
      <c r="S47"/>
    </row>
    <row r="48" spans="4:53">
      <c r="S48"/>
    </row>
  </sheetData>
  <sheetProtection password="C613" sheet="1" objects="1" scenarios="1"/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Ακροστιχίδα1</vt:lpstr>
      <vt:lpstr>Ακροστιχίδα 2</vt:lpstr>
      <vt:lpstr>Ακροστιχίδα 3</vt:lpstr>
      <vt:lpstr>Ακροστιχίδα 4</vt:lpstr>
      <vt:lpstr>Ακροστιχίδα 5</vt:lpstr>
      <vt:lpstr>Ακροστιχίδα 6</vt:lpstr>
      <vt:lpstr>Ακροστιχίδα 7</vt:lpstr>
      <vt:lpstr>Ακροστιχίδα 8</vt:lpstr>
      <vt:lpstr>Ακροστιχίδα 9</vt:lpstr>
      <vt:lpstr>Ακροστιχίδα 10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Kypros</dc:creator>
  <cp:lastModifiedBy>Kypros</cp:lastModifiedBy>
  <dcterms:created xsi:type="dcterms:W3CDTF">2012-01-09T20:20:31Z</dcterms:created>
  <dcterms:modified xsi:type="dcterms:W3CDTF">2012-05-10T19:11:22Z</dcterms:modified>
</cp:coreProperties>
</file>